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D:\2022 год\"/>
    </mc:Choice>
  </mc:AlternateContent>
  <xr:revisionPtr revIDLastSave="0" documentId="13_ncr:1_{3800F77F-E9DB-4BEF-9835-2C6E3BE5B696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H46" i="1"/>
  <c r="J91" i="1"/>
  <c r="J88" i="1"/>
  <c r="H33" i="1"/>
  <c r="K76" i="1"/>
  <c r="J76" i="1"/>
  <c r="I76" i="1"/>
  <c r="H76" i="1"/>
  <c r="G80" i="1"/>
  <c r="G79" i="1"/>
  <c r="G78" i="1"/>
  <c r="G77" i="1"/>
  <c r="K81" i="1"/>
  <c r="J81" i="1"/>
  <c r="I81" i="1"/>
  <c r="H81" i="1"/>
  <c r="G85" i="1"/>
  <c r="G84" i="1"/>
  <c r="G83" i="1"/>
  <c r="G82" i="1"/>
  <c r="H32" i="1"/>
  <c r="G22" i="1"/>
  <c r="G73" i="1"/>
  <c r="K45" i="1"/>
  <c r="K44" i="1"/>
  <c r="K43" i="1"/>
  <c r="K42" i="1"/>
  <c r="K36" i="1"/>
  <c r="K35" i="1"/>
  <c r="K34" i="1"/>
  <c r="K33" i="1"/>
  <c r="K32" i="1"/>
  <c r="I45" i="1"/>
  <c r="I44" i="1"/>
  <c r="I43" i="1"/>
  <c r="I42" i="1"/>
  <c r="I35" i="1"/>
  <c r="I34" i="1"/>
  <c r="I33" i="1"/>
  <c r="I32" i="1"/>
  <c r="K20" i="1"/>
  <c r="K19" i="1"/>
  <c r="K18" i="1"/>
  <c r="K17" i="1"/>
  <c r="I20" i="1"/>
  <c r="I19" i="1"/>
  <c r="I91" i="1" s="1"/>
  <c r="I18" i="1"/>
  <c r="I90" i="1" s="1"/>
  <c r="I17" i="1"/>
  <c r="I89" i="1" s="1"/>
  <c r="H20" i="1"/>
  <c r="H19" i="1"/>
  <c r="H18" i="1"/>
  <c r="H17" i="1"/>
  <c r="H70" i="1"/>
  <c r="H69" i="1"/>
  <c r="H68" i="1"/>
  <c r="H67" i="1"/>
  <c r="H45" i="1"/>
  <c r="H44" i="1"/>
  <c r="H91" i="1" s="1"/>
  <c r="H43" i="1"/>
  <c r="H42" i="1"/>
  <c r="H35" i="1"/>
  <c r="H34" i="1"/>
  <c r="G76" i="1" l="1"/>
  <c r="G81" i="1"/>
  <c r="K90" i="1"/>
  <c r="K92" i="1"/>
  <c r="H90" i="1"/>
  <c r="G90" i="1" s="1"/>
  <c r="H92" i="1"/>
  <c r="G92" i="1" s="1"/>
  <c r="H89" i="1"/>
  <c r="K89" i="1"/>
  <c r="K91" i="1"/>
  <c r="H41" i="1"/>
  <c r="K61" i="1"/>
  <c r="K56" i="1"/>
  <c r="I56" i="1"/>
  <c r="G91" i="1" l="1"/>
  <c r="G89" i="1"/>
  <c r="H71" i="1"/>
  <c r="G72" i="1" l="1"/>
  <c r="G74" i="1"/>
  <c r="G75" i="1"/>
  <c r="I61" i="1"/>
  <c r="G62" i="1"/>
  <c r="G63" i="1"/>
  <c r="G65" i="1"/>
  <c r="G57" i="1"/>
  <c r="G58" i="1"/>
  <c r="G60" i="1"/>
  <c r="G52" i="1"/>
  <c r="G53" i="1"/>
  <c r="G55" i="1"/>
  <c r="G47" i="1"/>
  <c r="G48" i="1"/>
  <c r="G49" i="1"/>
  <c r="G50" i="1"/>
  <c r="G37" i="1"/>
  <c r="G32" i="1" s="1"/>
  <c r="G38" i="1"/>
  <c r="G33" i="1" s="1"/>
  <c r="G39" i="1"/>
  <c r="G34" i="1" s="1"/>
  <c r="G40" i="1"/>
  <c r="G35" i="1" s="1"/>
  <c r="G27" i="1"/>
  <c r="G28" i="1"/>
  <c r="G29" i="1"/>
  <c r="G30" i="1"/>
  <c r="G17" i="1"/>
  <c r="G23" i="1"/>
  <c r="G18" i="1" s="1"/>
  <c r="G24" i="1"/>
  <c r="G25" i="1"/>
  <c r="G20" i="1" s="1"/>
  <c r="G59" i="1"/>
  <c r="G64" i="1"/>
  <c r="G19" i="1" l="1"/>
  <c r="G43" i="1"/>
  <c r="G16" i="1"/>
  <c r="G31" i="1"/>
  <c r="G42" i="1"/>
  <c r="G54" i="1"/>
  <c r="G44" i="1" s="1"/>
  <c r="H51" i="1"/>
  <c r="I51" i="1"/>
  <c r="K51" i="1"/>
  <c r="I46" i="1"/>
  <c r="K46" i="1"/>
  <c r="H36" i="1"/>
  <c r="I36" i="1"/>
  <c r="H26" i="1"/>
  <c r="I26" i="1"/>
  <c r="K26" i="1"/>
  <c r="H21" i="1"/>
  <c r="I21" i="1"/>
  <c r="K21" i="1"/>
  <c r="K31" i="1" l="1"/>
  <c r="I31" i="1"/>
  <c r="I16" i="1"/>
  <c r="I41" i="1"/>
  <c r="K16" i="1"/>
  <c r="H16" i="1"/>
  <c r="K41" i="1"/>
  <c r="I88" i="1" l="1"/>
  <c r="G70" i="1" l="1"/>
  <c r="G69" i="1" l="1"/>
  <c r="H31" i="1" l="1"/>
  <c r="H66" i="1" l="1"/>
  <c r="H61" i="1" l="1"/>
  <c r="G68" i="1" l="1"/>
  <c r="G67" i="1"/>
  <c r="G71" i="1" l="1"/>
  <c r="G66" i="1" l="1"/>
  <c r="G46" i="1" l="1"/>
  <c r="G51" i="1"/>
  <c r="G56" i="1"/>
  <c r="G61" i="1"/>
  <c r="G26" i="1"/>
  <c r="G21" i="1"/>
  <c r="G36" i="1"/>
  <c r="K88" i="1" l="1"/>
  <c r="H88" i="1"/>
  <c r="G88" i="1" s="1"/>
  <c r="G41" i="1"/>
  <c r="G45" i="1" l="1"/>
</calcChain>
</file>

<file path=xl/sharedStrings.xml><?xml version="1.0" encoding="utf-8"?>
<sst xmlns="http://schemas.openxmlformats.org/spreadsheetml/2006/main" count="152" uniqueCount="77">
  <si>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</si>
  <si>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</si>
  <si>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</si>
  <si>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</si>
  <si>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</si>
  <si>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</si>
  <si>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</si>
  <si>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</si>
  <si>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</si>
  <si>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</si>
  <si>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</si>
  <si>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</si>
  <si>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</si>
  <si>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</si>
  <si>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</si>
  <si>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</si>
  <si>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</si>
  <si>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</si>
  <si>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</si>
  <si>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</si>
  <si>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</si>
  <si>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</si>
  <si>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</si>
  <si>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</si>
  <si>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</si>
  <si>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</si>
  <si>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</si>
  <si>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</si>
  <si>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</si>
  <si>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</si>
  <si>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 xml:space="preserve">Реконструкция Евпаторийского дошкольного образовательного
учреждения (ясли-сад) № 26 «Росинка» по адресу ул. Некрасова,
77 А, г. Евпатория, Республика Крым
</t>
  </si>
  <si>
    <t>2022 г.</t>
  </si>
  <si>
    <t>Капитальный ремонт помещений танцевального класса, зрительного зала и фасада здания МБУК "Мирновский дом культуры", расположенного по адресу: 297492 РФ Республика Крым, г. Евпатория, пгт. Мирный, ул. Школьная, 14Б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</si>
  <si>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по выполнению возложенных на него полномочий </t>
  </si>
  <si>
    <t>3.2</t>
  </si>
  <si>
    <t xml:space="preserve">Начальник отдела городского строительства администрации города Евпатории Республики Крым </t>
  </si>
  <si>
    <t>4.</t>
  </si>
  <si>
    <t xml:space="preserve"> </t>
  </si>
  <si>
    <t>2023 г.</t>
  </si>
  <si>
    <t>2024 г.</t>
  </si>
  <si>
    <t>Г.А. Тарулин</t>
  </si>
  <si>
    <t>Задача 1. Повышение качества туристических услуг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</si>
  <si>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</si>
  <si>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</si>
  <si>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</si>
  <si>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</si>
  <si>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</si>
  <si>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</si>
  <si>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</si>
  <si>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 гг.</t>
  </si>
  <si>
    <t>2022гг.</t>
  </si>
  <si>
    <t xml:space="preserve"> 2022гг.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</si>
  <si>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</si>
  <si>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</si>
  <si>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</si>
  <si>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</si>
  <si>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</si>
  <si>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</si>
  <si>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</si>
  <si>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</si>
  <si>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</si>
  <si>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</si>
  <si>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</si>
  <si>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</si>
  <si>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федеральный бюджет</t>
  </si>
  <si>
    <t>бюджет Республики Крым</t>
  </si>
  <si>
    <t>внебюджетные источники</t>
  </si>
  <si>
    <t xml:space="preserve"> федеральный бюджет</t>
  </si>
  <si>
    <t>муниципальный бюджет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</si>
  <si>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</si>
  <si>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</si>
  <si>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</si>
  <si>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</si>
  <si>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</si>
  <si>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</si>
  <si>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>Строительство 2-х пассажирских пирсов: 
1.В районе пансионата «Солнечный»,
2.В районе посёлка Заозёрное, Республика Крым, г. Евпатория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</si>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</sst>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8"/>
  <sheetViews>
    <sheetView tabSelected="1" view="pageBreakPreview" topLeftCell="A61" zoomScale="40" zoomScaleNormal="40" zoomScaleSheetLayoutView="40" workbookViewId="0">
      <selection activeCell="K82" sqref="K82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29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56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 t="s">
        <v>55</v>
      </c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L6" s="27"/>
      <c r="M6" s="33"/>
      <c r="N6" s="27"/>
      <c r="O6" s="52"/>
      <c r="P6" s="27"/>
      <c r="Q6" s="27"/>
      <c r="R6" s="27"/>
      <c r="S6" s="27"/>
    </row>
    <row r="7" spans="1:19" x14ac:dyDescent="0.3">
      <c r="C7" s="25"/>
      <c r="D7" s="21"/>
      <c r="E7" s="59"/>
      <c r="F7" s="53"/>
      <c r="H7" s="27"/>
      <c r="I7" s="27"/>
      <c r="J7" s="27"/>
      <c r="K7" s="27"/>
      <c r="L7" s="27"/>
      <c r="M7" s="27"/>
      <c r="N7" s="27"/>
      <c r="O7" s="52"/>
      <c r="P7" s="27"/>
      <c r="Q7" s="27"/>
      <c r="R7" s="27"/>
      <c r="S7" s="27"/>
    </row>
    <row r="8" spans="1:19" ht="20.25" customHeight="1" x14ac:dyDescent="0.3">
      <c r="C8" s="79" t="s">
        <v>76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27"/>
      <c r="Q8" s="27"/>
      <c r="R8" s="27"/>
      <c r="S8" s="27"/>
    </row>
    <row r="9" spans="1:19" x14ac:dyDescent="0.3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7"/>
      <c r="Q9" s="27"/>
      <c r="R9" s="27"/>
      <c r="S9" s="27"/>
    </row>
    <row r="10" spans="1:19" x14ac:dyDescent="0.3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27"/>
      <c r="Q10" s="27"/>
      <c r="R10" s="27"/>
      <c r="S10" s="27"/>
    </row>
    <row r="11" spans="1:19" s="20" customFormat="1" x14ac:dyDescent="0.3">
      <c r="B11" s="22"/>
      <c r="C11" s="39"/>
      <c r="D11" s="39"/>
      <c r="E11" s="39"/>
      <c r="F11" s="4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38" customFormat="1" ht="30.75" customHeight="1" x14ac:dyDescent="0.3">
      <c r="A12" s="37"/>
      <c r="B12" s="99" t="s">
        <v>13</v>
      </c>
      <c r="C12" s="88" t="s">
        <v>14</v>
      </c>
      <c r="D12" s="80" t="s">
        <v>15</v>
      </c>
      <c r="E12" s="101" t="s">
        <v>74</v>
      </c>
      <c r="F12" s="80" t="s">
        <v>0</v>
      </c>
      <c r="G12" s="80" t="s">
        <v>11</v>
      </c>
      <c r="H12" s="98" t="s">
        <v>59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s="38" customFormat="1" ht="35.25" customHeight="1" x14ac:dyDescent="0.3">
      <c r="A13" s="37"/>
      <c r="B13" s="99"/>
      <c r="C13" s="100"/>
      <c r="D13" s="81"/>
      <c r="E13" s="102"/>
      <c r="F13" s="81"/>
      <c r="G13" s="81"/>
      <c r="H13" s="80" t="s">
        <v>43</v>
      </c>
      <c r="I13" s="80" t="s">
        <v>44</v>
      </c>
      <c r="J13" s="65" t="s">
        <v>45</v>
      </c>
      <c r="K13" s="80" t="s">
        <v>54</v>
      </c>
      <c r="L13" s="66"/>
      <c r="M13" s="66"/>
      <c r="N13" s="66"/>
      <c r="O13" s="66"/>
      <c r="P13" s="66"/>
      <c r="Q13" s="66"/>
      <c r="R13" s="66"/>
      <c r="S13" s="66"/>
    </row>
    <row r="14" spans="1:19" s="3" customFormat="1" ht="74.25" hidden="1" customHeight="1" x14ac:dyDescent="0.3">
      <c r="A14" s="20"/>
      <c r="B14" s="99"/>
      <c r="C14" s="100"/>
      <c r="D14" s="81"/>
      <c r="E14" s="102"/>
      <c r="F14" s="81"/>
      <c r="G14" s="81"/>
      <c r="H14" s="80"/>
      <c r="I14" s="80"/>
      <c r="J14" s="65"/>
      <c r="K14" s="80"/>
      <c r="L14" s="67"/>
      <c r="M14" s="67"/>
      <c r="N14" s="67"/>
      <c r="O14" s="67"/>
      <c r="P14" s="67"/>
      <c r="Q14" s="67"/>
      <c r="R14" s="67"/>
      <c r="S14" s="67"/>
    </row>
    <row r="15" spans="1:19" s="3" customFormat="1" ht="25.5" customHeight="1" x14ac:dyDescent="0.3">
      <c r="A15" s="20"/>
      <c r="B15" s="62">
        <v>1</v>
      </c>
      <c r="C15" s="63">
        <v>2</v>
      </c>
      <c r="D15" s="62">
        <v>3</v>
      </c>
      <c r="E15" s="62">
        <v>4</v>
      </c>
      <c r="F15" s="65">
        <v>5</v>
      </c>
      <c r="G15" s="62">
        <v>6</v>
      </c>
      <c r="H15" s="62">
        <v>7</v>
      </c>
      <c r="I15" s="62">
        <v>8</v>
      </c>
      <c r="J15" s="62">
        <v>9</v>
      </c>
      <c r="K15" s="62">
        <v>10</v>
      </c>
      <c r="L15" s="67"/>
      <c r="M15" s="67"/>
      <c r="N15" s="67"/>
      <c r="O15" s="67"/>
      <c r="P15" s="67"/>
      <c r="Q15" s="67"/>
      <c r="R15" s="67"/>
      <c r="S15" s="67"/>
    </row>
    <row r="16" spans="1:19" s="4" customFormat="1" ht="33" customHeight="1" x14ac:dyDescent="0.3">
      <c r="A16" s="20"/>
      <c r="B16" s="103">
        <v>1</v>
      </c>
      <c r="C16" s="85" t="s">
        <v>41</v>
      </c>
      <c r="D16" s="83" t="s">
        <v>49</v>
      </c>
      <c r="E16" s="83"/>
      <c r="F16" s="68" t="s">
        <v>61</v>
      </c>
      <c r="G16" s="49">
        <f>SUM(G17:G20)</f>
        <v>384250</v>
      </c>
      <c r="H16" s="54">
        <f t="shared" ref="H16:K16" si="0">SUM(H17:H20)</f>
        <v>384250</v>
      </c>
      <c r="I16" s="54">
        <f t="shared" si="0"/>
        <v>0</v>
      </c>
      <c r="J16" s="54">
        <v>0</v>
      </c>
      <c r="K16" s="49">
        <f t="shared" si="0"/>
        <v>0</v>
      </c>
      <c r="L16" s="69"/>
      <c r="M16" s="69"/>
      <c r="N16" s="69"/>
      <c r="O16" s="69"/>
      <c r="P16" s="69"/>
      <c r="Q16" s="69"/>
      <c r="R16" s="69"/>
      <c r="S16" s="69"/>
    </row>
    <row r="17" spans="1:19" s="4" customFormat="1" ht="29.25" customHeight="1" x14ac:dyDescent="0.3">
      <c r="A17" s="20"/>
      <c r="B17" s="103"/>
      <c r="C17" s="85"/>
      <c r="D17" s="83"/>
      <c r="E17" s="83"/>
      <c r="F17" s="48" t="s">
        <v>1</v>
      </c>
      <c r="G17" s="49">
        <f t="shared" ref="G17:I20" si="1">SUM(G22,G27)</f>
        <v>365040</v>
      </c>
      <c r="H17" s="54">
        <f t="shared" si="1"/>
        <v>365040</v>
      </c>
      <c r="I17" s="54">
        <f t="shared" si="1"/>
        <v>0</v>
      </c>
      <c r="J17" s="54">
        <v>0</v>
      </c>
      <c r="K17" s="49">
        <f>SUM(K22,K27)</f>
        <v>0</v>
      </c>
      <c r="L17" s="69"/>
      <c r="M17" s="69"/>
      <c r="N17" s="69"/>
      <c r="O17" s="69"/>
      <c r="P17" s="69"/>
      <c r="Q17" s="69"/>
      <c r="R17" s="69"/>
      <c r="S17" s="69"/>
    </row>
    <row r="18" spans="1:19" s="4" customFormat="1" ht="25.5" customHeight="1" x14ac:dyDescent="0.3">
      <c r="A18" s="20"/>
      <c r="B18" s="103"/>
      <c r="C18" s="85"/>
      <c r="D18" s="83"/>
      <c r="E18" s="83"/>
      <c r="F18" s="48" t="s">
        <v>2</v>
      </c>
      <c r="G18" s="49">
        <f t="shared" si="1"/>
        <v>18825.75</v>
      </c>
      <c r="H18" s="54">
        <f t="shared" si="1"/>
        <v>18825.75</v>
      </c>
      <c r="I18" s="54">
        <f t="shared" si="1"/>
        <v>0</v>
      </c>
      <c r="J18" s="54">
        <v>0</v>
      </c>
      <c r="K18" s="49">
        <f>SUM(K23,K28)</f>
        <v>0</v>
      </c>
      <c r="L18" s="69"/>
      <c r="M18" s="69"/>
      <c r="N18" s="69"/>
      <c r="O18" s="69"/>
      <c r="P18" s="69"/>
      <c r="Q18" s="69"/>
      <c r="R18" s="69"/>
      <c r="S18" s="69"/>
    </row>
    <row r="19" spans="1:19" s="4" customFormat="1" ht="29.25" customHeight="1" x14ac:dyDescent="0.3">
      <c r="A19" s="20"/>
      <c r="B19" s="103"/>
      <c r="C19" s="85"/>
      <c r="D19" s="83"/>
      <c r="E19" s="83"/>
      <c r="F19" s="48" t="s">
        <v>3</v>
      </c>
      <c r="G19" s="49">
        <f t="shared" si="1"/>
        <v>384.25</v>
      </c>
      <c r="H19" s="54">
        <f t="shared" si="1"/>
        <v>384.25</v>
      </c>
      <c r="I19" s="54">
        <f t="shared" si="1"/>
        <v>0</v>
      </c>
      <c r="J19" s="54">
        <v>0</v>
      </c>
      <c r="K19" s="49">
        <f>SUM(K24,K29)</f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31.5" customHeight="1" x14ac:dyDescent="0.3">
      <c r="A20" s="20"/>
      <c r="B20" s="103"/>
      <c r="C20" s="85"/>
      <c r="D20" s="83"/>
      <c r="E20" s="83"/>
      <c r="F20" s="48" t="s">
        <v>4</v>
      </c>
      <c r="G20" s="49">
        <f t="shared" si="1"/>
        <v>0</v>
      </c>
      <c r="H20" s="54">
        <f t="shared" si="1"/>
        <v>0</v>
      </c>
      <c r="I20" s="54">
        <f t="shared" si="1"/>
        <v>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5" customFormat="1" ht="31.5" customHeight="1" x14ac:dyDescent="0.3">
      <c r="A21" s="20"/>
      <c r="B21" s="74" t="s">
        <v>12</v>
      </c>
      <c r="C21" s="84" t="s">
        <v>60</v>
      </c>
      <c r="D21" s="82" t="s">
        <v>50</v>
      </c>
      <c r="E21" s="76" t="s">
        <v>9</v>
      </c>
      <c r="F21" s="16" t="s">
        <v>5</v>
      </c>
      <c r="G21" s="30">
        <f t="shared" ref="G21:G30" si="2">SUM(H21:K21)</f>
        <v>275590</v>
      </c>
      <c r="H21" s="30">
        <f t="shared" ref="H21:K21" si="3">SUM(H22:H25)</f>
        <v>275590</v>
      </c>
      <c r="I21" s="30">
        <f t="shared" si="3"/>
        <v>0</v>
      </c>
      <c r="J21" s="30">
        <v>0</v>
      </c>
      <c r="K21" s="30">
        <f t="shared" si="3"/>
        <v>0</v>
      </c>
      <c r="L21" s="70"/>
      <c r="M21" s="70"/>
      <c r="N21" s="70"/>
      <c r="O21" s="70"/>
      <c r="P21" s="70"/>
      <c r="Q21" s="70"/>
      <c r="R21" s="70"/>
      <c r="S21" s="70"/>
    </row>
    <row r="22" spans="1:19" s="5" customFormat="1" ht="31.5" customHeight="1" x14ac:dyDescent="0.3">
      <c r="A22" s="20"/>
      <c r="B22" s="74"/>
      <c r="C22" s="84"/>
      <c r="D22" s="82"/>
      <c r="E22" s="76"/>
      <c r="F22" s="15" t="s">
        <v>1</v>
      </c>
      <c r="G22" s="30">
        <f t="shared" si="2"/>
        <v>261810</v>
      </c>
      <c r="H22" s="31">
        <v>261810</v>
      </c>
      <c r="I22" s="31">
        <v>0</v>
      </c>
      <c r="J22" s="31">
        <v>0</v>
      </c>
      <c r="K22" s="31">
        <v>0</v>
      </c>
      <c r="L22" s="70"/>
      <c r="M22" s="70"/>
      <c r="N22" s="70"/>
      <c r="O22" s="70"/>
      <c r="P22" s="70"/>
      <c r="Q22" s="70"/>
      <c r="R22" s="70"/>
      <c r="S22" s="70"/>
    </row>
    <row r="23" spans="1:19" s="5" customFormat="1" ht="31.5" customHeight="1" x14ac:dyDescent="0.3">
      <c r="A23" s="20"/>
      <c r="B23" s="74"/>
      <c r="C23" s="84"/>
      <c r="D23" s="82"/>
      <c r="E23" s="76"/>
      <c r="F23" s="15" t="s">
        <v>2</v>
      </c>
      <c r="G23" s="30">
        <f t="shared" si="2"/>
        <v>13504.41</v>
      </c>
      <c r="H23" s="31">
        <v>13504.41</v>
      </c>
      <c r="I23" s="31">
        <v>0</v>
      </c>
      <c r="J23" s="31">
        <v>0</v>
      </c>
      <c r="K23" s="31">
        <v>0</v>
      </c>
      <c r="L23" s="70"/>
      <c r="M23" s="70"/>
      <c r="N23" s="70"/>
      <c r="O23" s="70"/>
      <c r="P23" s="70"/>
      <c r="Q23" s="70"/>
      <c r="R23" s="70"/>
      <c r="S23" s="70"/>
    </row>
    <row r="24" spans="1:19" s="5" customFormat="1" ht="31.5" customHeight="1" x14ac:dyDescent="0.3">
      <c r="A24" s="20"/>
      <c r="B24" s="74"/>
      <c r="C24" s="84"/>
      <c r="D24" s="82"/>
      <c r="E24" s="76"/>
      <c r="F24" s="15" t="s">
        <v>3</v>
      </c>
      <c r="G24" s="30">
        <f t="shared" si="2"/>
        <v>275.58999999999997</v>
      </c>
      <c r="H24" s="31">
        <v>275.58999999999997</v>
      </c>
      <c r="I24" s="31">
        <v>0</v>
      </c>
      <c r="J24" s="31">
        <v>0</v>
      </c>
      <c r="K24" s="31"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74"/>
      <c r="C25" s="84"/>
      <c r="D25" s="82"/>
      <c r="E25" s="76"/>
      <c r="F25" s="15" t="s">
        <v>4</v>
      </c>
      <c r="G25" s="30">
        <f t="shared" si="2"/>
        <v>0</v>
      </c>
      <c r="H25" s="31">
        <v>0</v>
      </c>
      <c r="I25" s="31">
        <v>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74" t="s">
        <v>42</v>
      </c>
      <c r="C26" s="84" t="s">
        <v>75</v>
      </c>
      <c r="D26" s="82" t="s">
        <v>51</v>
      </c>
      <c r="E26" s="76" t="s">
        <v>9</v>
      </c>
      <c r="F26" s="16" t="s">
        <v>5</v>
      </c>
      <c r="G26" s="30">
        <f t="shared" si="2"/>
        <v>108660</v>
      </c>
      <c r="H26" s="30">
        <f t="shared" ref="H26:K26" si="4">SUM(H27:H30)</f>
        <v>108660</v>
      </c>
      <c r="I26" s="30">
        <f t="shared" si="4"/>
        <v>0</v>
      </c>
      <c r="J26" s="30">
        <v>0</v>
      </c>
      <c r="K26" s="30">
        <f t="shared" si="4"/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74"/>
      <c r="C27" s="84"/>
      <c r="D27" s="82"/>
      <c r="E27" s="76"/>
      <c r="F27" s="15" t="s">
        <v>1</v>
      </c>
      <c r="G27" s="30">
        <f t="shared" si="2"/>
        <v>103230</v>
      </c>
      <c r="H27" s="31">
        <v>103230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64"/>
      <c r="B28" s="74"/>
      <c r="C28" s="84"/>
      <c r="D28" s="82"/>
      <c r="E28" s="76"/>
      <c r="F28" s="15" t="s">
        <v>2</v>
      </c>
      <c r="G28" s="30">
        <f t="shared" si="2"/>
        <v>5321.34</v>
      </c>
      <c r="H28" s="31">
        <v>5321.34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74"/>
      <c r="C29" s="84"/>
      <c r="D29" s="82"/>
      <c r="E29" s="76"/>
      <c r="F29" s="15" t="s">
        <v>3</v>
      </c>
      <c r="G29" s="30">
        <f t="shared" si="2"/>
        <v>108.66</v>
      </c>
      <c r="H29" s="31">
        <v>108.66</v>
      </c>
      <c r="I29" s="31">
        <v>0</v>
      </c>
      <c r="J29" s="31">
        <v>0</v>
      </c>
      <c r="K29" s="31"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74"/>
      <c r="C30" s="84"/>
      <c r="D30" s="82"/>
      <c r="E30" s="76"/>
      <c r="F30" s="15" t="s">
        <v>4</v>
      </c>
      <c r="G30" s="30">
        <f t="shared" si="2"/>
        <v>0</v>
      </c>
      <c r="H30" s="31">
        <v>0</v>
      </c>
      <c r="I30" s="31">
        <v>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20"/>
      <c r="B31" s="74" t="s">
        <v>47</v>
      </c>
      <c r="C31" s="85" t="s">
        <v>46</v>
      </c>
      <c r="D31" s="83" t="s">
        <v>53</v>
      </c>
      <c r="E31" s="89"/>
      <c r="F31" s="48" t="s">
        <v>62</v>
      </c>
      <c r="G31" s="49">
        <f>SUM(G32:G35)</f>
        <v>185110.42264999999</v>
      </c>
      <c r="H31" s="54">
        <f t="shared" ref="H31:K31" si="5">SUM(H32:H35)</f>
        <v>68680.422650000008</v>
      </c>
      <c r="I31" s="54">
        <f t="shared" si="5"/>
        <v>116430</v>
      </c>
      <c r="J31" s="54">
        <v>0</v>
      </c>
      <c r="K31" s="49">
        <f t="shared" si="5"/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74"/>
      <c r="C32" s="85"/>
      <c r="D32" s="83"/>
      <c r="E32" s="89"/>
      <c r="F32" s="48" t="s">
        <v>1</v>
      </c>
      <c r="G32" s="49">
        <f t="shared" ref="G32:I35" si="6">SUM(G37)</f>
        <v>170510</v>
      </c>
      <c r="H32" s="54">
        <f>SUM(H37)</f>
        <v>59905</v>
      </c>
      <c r="I32" s="54">
        <f t="shared" si="6"/>
        <v>110605</v>
      </c>
      <c r="J32" s="54">
        <v>0</v>
      </c>
      <c r="K32" s="49">
        <f>SUM(K37)</f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74"/>
      <c r="C33" s="85"/>
      <c r="D33" s="83"/>
      <c r="E33" s="89"/>
      <c r="F33" s="48" t="s">
        <v>2</v>
      </c>
      <c r="G33" s="49">
        <f t="shared" si="6"/>
        <v>14139.91152</v>
      </c>
      <c r="H33" s="54">
        <f>SUM(H38)</f>
        <v>8431.3415199999999</v>
      </c>
      <c r="I33" s="54">
        <f t="shared" si="6"/>
        <v>5708.57</v>
      </c>
      <c r="J33" s="54">
        <v>0</v>
      </c>
      <c r="K33" s="49">
        <f>SUM(K38)</f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74"/>
      <c r="C34" s="85"/>
      <c r="D34" s="83"/>
      <c r="E34" s="89"/>
      <c r="F34" s="48" t="s">
        <v>3</v>
      </c>
      <c r="G34" s="49">
        <f t="shared" si="6"/>
        <v>460.51112999999998</v>
      </c>
      <c r="H34" s="54">
        <f t="shared" si="6"/>
        <v>344.08112999999997</v>
      </c>
      <c r="I34" s="54">
        <f t="shared" si="6"/>
        <v>116.43</v>
      </c>
      <c r="J34" s="54">
        <v>0</v>
      </c>
      <c r="K34" s="49">
        <f>SUM(K39)</f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74"/>
      <c r="C35" s="85"/>
      <c r="D35" s="83"/>
      <c r="E35" s="89"/>
      <c r="F35" s="48" t="s">
        <v>4</v>
      </c>
      <c r="G35" s="49">
        <f t="shared" si="6"/>
        <v>0</v>
      </c>
      <c r="H35" s="54">
        <f t="shared" si="6"/>
        <v>0</v>
      </c>
      <c r="I35" s="54">
        <f t="shared" si="6"/>
        <v>0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4" t="s">
        <v>16</v>
      </c>
      <c r="C36" s="78" t="s">
        <v>30</v>
      </c>
      <c r="D36" s="76" t="s">
        <v>53</v>
      </c>
      <c r="E36" s="76" t="s">
        <v>9</v>
      </c>
      <c r="F36" s="45" t="s">
        <v>5</v>
      </c>
      <c r="G36" s="30">
        <f t="shared" ref="G36:G41" si="7">SUM(H36:K36)</f>
        <v>185110.42265000002</v>
      </c>
      <c r="H36" s="30">
        <f t="shared" ref="H36" si="8">SUM(H37:H40)</f>
        <v>68680.422650000008</v>
      </c>
      <c r="I36" s="30">
        <f t="shared" ref="I36" si="9">SUM(I37:I40)</f>
        <v>116430</v>
      </c>
      <c r="J36" s="30">
        <v>0</v>
      </c>
      <c r="K36" s="30">
        <f t="shared" ref="K36" si="10">SUM(K37:K40)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4"/>
      <c r="C37" s="78"/>
      <c r="D37" s="76"/>
      <c r="E37" s="76"/>
      <c r="F37" s="46" t="s">
        <v>1</v>
      </c>
      <c r="G37" s="30">
        <f t="shared" si="7"/>
        <v>170510</v>
      </c>
      <c r="H37" s="31">
        <v>59905</v>
      </c>
      <c r="I37" s="31">
        <v>110605</v>
      </c>
      <c r="J37" s="31">
        <v>0</v>
      </c>
      <c r="K37" s="31"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4"/>
      <c r="C38" s="78"/>
      <c r="D38" s="76"/>
      <c r="E38" s="76"/>
      <c r="F38" s="46" t="s">
        <v>2</v>
      </c>
      <c r="G38" s="30">
        <f t="shared" si="7"/>
        <v>14139.91152</v>
      </c>
      <c r="H38" s="31">
        <v>8431.3415199999999</v>
      </c>
      <c r="I38" s="31">
        <v>5708.57</v>
      </c>
      <c r="J38" s="31">
        <v>0</v>
      </c>
      <c r="K38" s="31"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4"/>
      <c r="C39" s="78"/>
      <c r="D39" s="76"/>
      <c r="E39" s="76"/>
      <c r="F39" s="46" t="s">
        <v>3</v>
      </c>
      <c r="G39" s="30">
        <f t="shared" si="7"/>
        <v>460.51112999999998</v>
      </c>
      <c r="H39" s="31">
        <v>344.08112999999997</v>
      </c>
      <c r="I39" s="31">
        <v>116.43</v>
      </c>
      <c r="J39" s="31">
        <v>0</v>
      </c>
      <c r="K39" s="31"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4"/>
      <c r="C40" s="78"/>
      <c r="D40" s="76"/>
      <c r="E40" s="76"/>
      <c r="F40" s="46" t="s">
        <v>4</v>
      </c>
      <c r="G40" s="30">
        <f t="shared" si="7"/>
        <v>0</v>
      </c>
      <c r="H40" s="31">
        <v>0</v>
      </c>
      <c r="I40" s="31">
        <v>0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74" t="s">
        <v>17</v>
      </c>
      <c r="C41" s="85" t="s">
        <v>48</v>
      </c>
      <c r="D41" s="83" t="s">
        <v>52</v>
      </c>
      <c r="E41" s="83"/>
      <c r="F41" s="48" t="s">
        <v>27</v>
      </c>
      <c r="G41" s="49">
        <f t="shared" si="7"/>
        <v>64139.944400000008</v>
      </c>
      <c r="H41" s="54">
        <f>SUM(H42:H45)</f>
        <v>21180.485400000001</v>
      </c>
      <c r="I41" s="54">
        <f t="shared" ref="I41:K41" si="11">SUM(I42:I45)</f>
        <v>21175.087</v>
      </c>
      <c r="J41" s="54">
        <v>21784.371999999999</v>
      </c>
      <c r="K41" s="54">
        <f t="shared" si="11"/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74"/>
      <c r="C42" s="85"/>
      <c r="D42" s="83"/>
      <c r="E42" s="83"/>
      <c r="F42" s="48" t="s">
        <v>1</v>
      </c>
      <c r="G42" s="49">
        <f t="shared" ref="G42:I44" si="12">SUM(G47,G52,G57,G62)</f>
        <v>0</v>
      </c>
      <c r="H42" s="54">
        <f t="shared" si="12"/>
        <v>0</v>
      </c>
      <c r="I42" s="54">
        <f t="shared" si="12"/>
        <v>0</v>
      </c>
      <c r="J42" s="54">
        <v>0</v>
      </c>
      <c r="K42" s="54">
        <f>SUM(K47,K52,K57,K62)</f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74"/>
      <c r="C43" s="85"/>
      <c r="D43" s="83"/>
      <c r="E43" s="83"/>
      <c r="F43" s="48" t="s">
        <v>2</v>
      </c>
      <c r="G43" s="49">
        <f t="shared" si="12"/>
        <v>0</v>
      </c>
      <c r="H43" s="54">
        <f t="shared" si="12"/>
        <v>0</v>
      </c>
      <c r="I43" s="54">
        <f t="shared" si="12"/>
        <v>0</v>
      </c>
      <c r="J43" s="54">
        <v>0</v>
      </c>
      <c r="K43" s="54">
        <f>SUM(K48,K53,K58,K63)</f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74"/>
      <c r="C44" s="85"/>
      <c r="D44" s="83"/>
      <c r="E44" s="83"/>
      <c r="F44" s="48" t="s">
        <v>3</v>
      </c>
      <c r="G44" s="49">
        <f t="shared" si="12"/>
        <v>64139.944399999993</v>
      </c>
      <c r="H44" s="54">
        <f t="shared" si="12"/>
        <v>21180.485400000001</v>
      </c>
      <c r="I44" s="54">
        <f t="shared" si="12"/>
        <v>21175.087</v>
      </c>
      <c r="J44" s="54">
        <v>21784.371999999999</v>
      </c>
      <c r="K44" s="54">
        <f>SUM(K49,K54,K59,K64)</f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74"/>
      <c r="C45" s="85"/>
      <c r="D45" s="83"/>
      <c r="E45" s="83"/>
      <c r="F45" s="48" t="s">
        <v>4</v>
      </c>
      <c r="G45" s="49">
        <f t="shared" ref="G45:G75" si="13">SUM(H45:K45)</f>
        <v>0</v>
      </c>
      <c r="H45" s="54">
        <f>SUM(H50,H60,H55,H65)</f>
        <v>0</v>
      </c>
      <c r="I45" s="54">
        <f>SUM(I50,I55,I60,I65)</f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74" t="s">
        <v>18</v>
      </c>
      <c r="C46" s="90" t="s">
        <v>33</v>
      </c>
      <c r="D46" s="93" t="s">
        <v>52</v>
      </c>
      <c r="E46" s="76" t="s">
        <v>7</v>
      </c>
      <c r="F46" s="18" t="s">
        <v>5</v>
      </c>
      <c r="G46" s="30">
        <f t="shared" si="13"/>
        <v>5020.03</v>
      </c>
      <c r="H46" s="30">
        <f>SUM(H47:H50)</f>
        <v>1683.7059999999999</v>
      </c>
      <c r="I46" s="30">
        <f t="shared" ref="I46:K46" si="14">SUM(I47:I50)</f>
        <v>1668.162</v>
      </c>
      <c r="J46" s="30">
        <v>1668.162</v>
      </c>
      <c r="K46" s="30">
        <f t="shared" si="14"/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74"/>
      <c r="C47" s="91"/>
      <c r="D47" s="93"/>
      <c r="E47" s="76"/>
      <c r="F47" s="15" t="s">
        <v>1</v>
      </c>
      <c r="G47" s="30">
        <f t="shared" si="13"/>
        <v>0</v>
      </c>
      <c r="H47" s="31">
        <v>0</v>
      </c>
      <c r="I47" s="31">
        <v>0</v>
      </c>
      <c r="J47" s="31">
        <v>0</v>
      </c>
      <c r="K47" s="31"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74"/>
      <c r="C48" s="91"/>
      <c r="D48" s="93"/>
      <c r="E48" s="76"/>
      <c r="F48" s="15" t="s">
        <v>2</v>
      </c>
      <c r="G48" s="30">
        <f t="shared" si="13"/>
        <v>0</v>
      </c>
      <c r="H48" s="31">
        <v>0</v>
      </c>
      <c r="I48" s="31">
        <v>0</v>
      </c>
      <c r="J48" s="31">
        <v>0</v>
      </c>
      <c r="K48" s="31"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74"/>
      <c r="C49" s="91"/>
      <c r="D49" s="93"/>
      <c r="E49" s="76"/>
      <c r="F49" s="15" t="s">
        <v>3</v>
      </c>
      <c r="G49" s="30">
        <f t="shared" si="13"/>
        <v>5020.03</v>
      </c>
      <c r="H49" s="31">
        <v>1683.7059999999999</v>
      </c>
      <c r="I49" s="31">
        <v>1668.162</v>
      </c>
      <c r="J49" s="31">
        <v>1668.162</v>
      </c>
      <c r="K49" s="31"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74"/>
      <c r="C50" s="91"/>
      <c r="D50" s="93"/>
      <c r="E50" s="76"/>
      <c r="F50" s="15" t="s">
        <v>4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4" customFormat="1" ht="31.5" customHeight="1" x14ac:dyDescent="0.3">
      <c r="A51" s="20"/>
      <c r="B51" s="74" t="s">
        <v>34</v>
      </c>
      <c r="C51" s="84" t="s">
        <v>73</v>
      </c>
      <c r="D51" s="82" t="s">
        <v>52</v>
      </c>
      <c r="E51" s="76" t="s">
        <v>9</v>
      </c>
      <c r="F51" s="17" t="s">
        <v>5</v>
      </c>
      <c r="G51" s="30">
        <f t="shared" si="13"/>
        <v>32450.144399999997</v>
      </c>
      <c r="H51" s="30">
        <f t="shared" ref="H51:K51" si="15">SUM(H52:H55)</f>
        <v>10294.7264</v>
      </c>
      <c r="I51" s="30">
        <f t="shared" si="15"/>
        <v>10889.929</v>
      </c>
      <c r="J51" s="30">
        <v>11265.489</v>
      </c>
      <c r="K51" s="30">
        <f t="shared" si="15"/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4" customFormat="1" ht="31.5" customHeight="1" x14ac:dyDescent="0.3">
      <c r="A52" s="20"/>
      <c r="B52" s="74"/>
      <c r="C52" s="92"/>
      <c r="D52" s="82"/>
      <c r="E52" s="76"/>
      <c r="F52" s="15" t="s">
        <v>1</v>
      </c>
      <c r="G52" s="30">
        <f t="shared" si="13"/>
        <v>0</v>
      </c>
      <c r="H52" s="31">
        <v>0</v>
      </c>
      <c r="I52" s="31">
        <v>0</v>
      </c>
      <c r="J52" s="31">
        <v>0</v>
      </c>
      <c r="K52" s="31">
        <v>0</v>
      </c>
      <c r="L52" s="69"/>
      <c r="M52" s="69"/>
      <c r="N52" s="69"/>
      <c r="O52" s="69"/>
      <c r="P52" s="69"/>
      <c r="Q52" s="69"/>
      <c r="R52" s="69"/>
      <c r="S52" s="69"/>
    </row>
    <row r="53" spans="1:19" s="4" customFormat="1" ht="31.5" customHeight="1" x14ac:dyDescent="0.3">
      <c r="A53" s="20"/>
      <c r="B53" s="74"/>
      <c r="C53" s="92"/>
      <c r="D53" s="82"/>
      <c r="E53" s="76"/>
      <c r="F53" s="15" t="s">
        <v>2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74"/>
      <c r="C54" s="92"/>
      <c r="D54" s="82"/>
      <c r="E54" s="76"/>
      <c r="F54" s="15" t="s">
        <v>3</v>
      </c>
      <c r="G54" s="30">
        <f t="shared" si="13"/>
        <v>32450.144399999997</v>
      </c>
      <c r="H54" s="31">
        <v>10294.7264</v>
      </c>
      <c r="I54" s="31">
        <v>10889.929</v>
      </c>
      <c r="J54" s="31">
        <v>11265.489</v>
      </c>
      <c r="K54" s="31"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74"/>
      <c r="C55" s="92"/>
      <c r="D55" s="82"/>
      <c r="E55" s="76"/>
      <c r="F55" s="15" t="s">
        <v>4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5" customFormat="1" ht="31.5" customHeight="1" x14ac:dyDescent="0.3">
      <c r="A56" s="20"/>
      <c r="B56" s="74" t="s">
        <v>19</v>
      </c>
      <c r="C56" s="90" t="s">
        <v>22</v>
      </c>
      <c r="D56" s="93" t="s">
        <v>52</v>
      </c>
      <c r="E56" s="93" t="s">
        <v>8</v>
      </c>
      <c r="F56" s="18" t="s">
        <v>5</v>
      </c>
      <c r="G56" s="30">
        <f t="shared" si="13"/>
        <v>6070.2269999999999</v>
      </c>
      <c r="H56" s="30">
        <f>SUM(H57:H60)</f>
        <v>2128.0909999999999</v>
      </c>
      <c r="I56" s="30">
        <f>SUM(I57:I60)</f>
        <v>1971.068</v>
      </c>
      <c r="J56" s="30">
        <v>1971.068</v>
      </c>
      <c r="K56" s="30">
        <f>SUM(K57:K60)</f>
        <v>0</v>
      </c>
      <c r="L56" s="70"/>
      <c r="M56" s="70"/>
      <c r="N56" s="70"/>
      <c r="O56" s="70"/>
      <c r="P56" s="70"/>
      <c r="Q56" s="70"/>
      <c r="R56" s="70"/>
      <c r="S56" s="70"/>
    </row>
    <row r="57" spans="1:19" s="5" customFormat="1" ht="31.5" customHeight="1" x14ac:dyDescent="0.3">
      <c r="A57" s="20"/>
      <c r="B57" s="74"/>
      <c r="C57" s="91"/>
      <c r="D57" s="93"/>
      <c r="E57" s="93"/>
      <c r="F57" s="15" t="s">
        <v>1</v>
      </c>
      <c r="G57" s="30">
        <f t="shared" si="13"/>
        <v>0</v>
      </c>
      <c r="H57" s="31">
        <v>0</v>
      </c>
      <c r="I57" s="31">
        <v>0</v>
      </c>
      <c r="J57" s="31">
        <v>0</v>
      </c>
      <c r="K57" s="31">
        <v>0</v>
      </c>
      <c r="L57" s="70"/>
      <c r="M57" s="70"/>
      <c r="N57" s="70"/>
      <c r="O57" s="70"/>
      <c r="P57" s="70"/>
      <c r="Q57" s="70"/>
      <c r="R57" s="70"/>
      <c r="S57" s="70"/>
    </row>
    <row r="58" spans="1:19" s="5" customFormat="1" ht="31.5" customHeight="1" x14ac:dyDescent="0.3">
      <c r="A58" s="20"/>
      <c r="B58" s="74"/>
      <c r="C58" s="91"/>
      <c r="D58" s="93"/>
      <c r="E58" s="93"/>
      <c r="F58" s="15" t="s">
        <v>2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70"/>
      <c r="M58" s="70"/>
      <c r="N58" s="70"/>
      <c r="O58" s="70"/>
      <c r="P58" s="70"/>
      <c r="Q58" s="70"/>
      <c r="R58" s="70"/>
      <c r="S58" s="70"/>
    </row>
    <row r="59" spans="1:19" s="5" customFormat="1" ht="31.5" customHeight="1" x14ac:dyDescent="0.3">
      <c r="A59" s="20"/>
      <c r="B59" s="74"/>
      <c r="C59" s="91"/>
      <c r="D59" s="93"/>
      <c r="E59" s="93"/>
      <c r="F59" s="15" t="s">
        <v>3</v>
      </c>
      <c r="G59" s="30">
        <f t="shared" si="13"/>
        <v>6070.2269999999999</v>
      </c>
      <c r="H59" s="31">
        <v>2128.0909999999999</v>
      </c>
      <c r="I59" s="31">
        <v>1971.068</v>
      </c>
      <c r="J59" s="31">
        <v>1971.068</v>
      </c>
      <c r="K59" s="31"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74"/>
      <c r="C60" s="91"/>
      <c r="D60" s="93"/>
      <c r="E60" s="93"/>
      <c r="F60" s="15" t="s">
        <v>4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74" t="s">
        <v>20</v>
      </c>
      <c r="C61" s="90" t="s">
        <v>23</v>
      </c>
      <c r="D61" s="93" t="s">
        <v>52</v>
      </c>
      <c r="E61" s="93" t="s">
        <v>28</v>
      </c>
      <c r="F61" s="18" t="s">
        <v>5</v>
      </c>
      <c r="G61" s="30">
        <f t="shared" si="13"/>
        <v>20599.542999999998</v>
      </c>
      <c r="H61" s="30">
        <f t="shared" ref="H61" si="16">SUM(H62:H65)</f>
        <v>7073.9620000000004</v>
      </c>
      <c r="I61" s="30">
        <f>SUM(I62:I65)</f>
        <v>6645.9279999999999</v>
      </c>
      <c r="J61" s="30">
        <v>6879.6530000000002</v>
      </c>
      <c r="K61" s="30">
        <f>SUM(K62:K65)</f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74"/>
      <c r="C62" s="91"/>
      <c r="D62" s="93"/>
      <c r="E62" s="93"/>
      <c r="F62" s="15" t="s">
        <v>1</v>
      </c>
      <c r="G62" s="30">
        <f t="shared" si="13"/>
        <v>0</v>
      </c>
      <c r="H62" s="31">
        <v>0</v>
      </c>
      <c r="I62" s="31">
        <v>0</v>
      </c>
      <c r="J62" s="31">
        <v>0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74"/>
      <c r="C63" s="91"/>
      <c r="D63" s="93"/>
      <c r="E63" s="93"/>
      <c r="F63" s="15" t="s">
        <v>2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74"/>
      <c r="C64" s="91"/>
      <c r="D64" s="93"/>
      <c r="E64" s="93"/>
      <c r="F64" s="15" t="s">
        <v>3</v>
      </c>
      <c r="G64" s="30">
        <f t="shared" si="13"/>
        <v>20599.542999999998</v>
      </c>
      <c r="H64" s="31">
        <v>7073.9620000000004</v>
      </c>
      <c r="I64" s="31">
        <v>6645.9279999999999</v>
      </c>
      <c r="J64" s="31">
        <v>6879.6530000000002</v>
      </c>
      <c r="K64" s="31"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74"/>
      <c r="C65" s="91"/>
      <c r="D65" s="93"/>
      <c r="E65" s="93"/>
      <c r="F65" s="15" t="s">
        <v>4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74" t="s">
        <v>36</v>
      </c>
      <c r="C66" s="85" t="s">
        <v>58</v>
      </c>
      <c r="D66" s="83" t="s">
        <v>31</v>
      </c>
      <c r="E66" s="83"/>
      <c r="F66" s="48" t="s">
        <v>26</v>
      </c>
      <c r="G66" s="50">
        <f t="shared" si="13"/>
        <v>1000</v>
      </c>
      <c r="H66" s="71">
        <f>SUM(H67:H70)</f>
        <v>1000</v>
      </c>
      <c r="I66" s="71">
        <v>0</v>
      </c>
      <c r="J66" s="71">
        <v>0</v>
      </c>
      <c r="K66" s="7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74"/>
      <c r="C67" s="85"/>
      <c r="D67" s="83"/>
      <c r="E67" s="83"/>
      <c r="F67" s="48" t="s">
        <v>1</v>
      </c>
      <c r="G67" s="50">
        <f t="shared" si="13"/>
        <v>950</v>
      </c>
      <c r="H67" s="54">
        <f>SUM(H72)</f>
        <v>950</v>
      </c>
      <c r="I67" s="54">
        <v>0</v>
      </c>
      <c r="J67" s="54">
        <v>0</v>
      </c>
      <c r="K67" s="54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74"/>
      <c r="C68" s="85"/>
      <c r="D68" s="83"/>
      <c r="E68" s="83"/>
      <c r="F68" s="48" t="s">
        <v>2</v>
      </c>
      <c r="G68" s="50">
        <f t="shared" si="13"/>
        <v>50</v>
      </c>
      <c r="H68" s="54">
        <f>SUM(H73)</f>
        <v>50</v>
      </c>
      <c r="I68" s="54">
        <v>0</v>
      </c>
      <c r="J68" s="54">
        <v>0</v>
      </c>
      <c r="K68" s="54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74"/>
      <c r="C69" s="85"/>
      <c r="D69" s="83"/>
      <c r="E69" s="83"/>
      <c r="F69" s="48" t="s">
        <v>3</v>
      </c>
      <c r="G69" s="50">
        <f t="shared" si="13"/>
        <v>0</v>
      </c>
      <c r="H69" s="54">
        <f>SUM(H74)</f>
        <v>0</v>
      </c>
      <c r="I69" s="54">
        <v>0</v>
      </c>
      <c r="J69" s="54">
        <v>0</v>
      </c>
      <c r="K69" s="54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74"/>
      <c r="C70" s="85"/>
      <c r="D70" s="83"/>
      <c r="E70" s="83"/>
      <c r="F70" s="48" t="s">
        <v>4</v>
      </c>
      <c r="G70" s="50">
        <f t="shared" si="13"/>
        <v>0</v>
      </c>
      <c r="H70" s="54">
        <f>SUM(H75)</f>
        <v>0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74" t="s">
        <v>21</v>
      </c>
      <c r="C71" s="78" t="s">
        <v>32</v>
      </c>
      <c r="D71" s="87" t="s">
        <v>31</v>
      </c>
      <c r="E71" s="76" t="s">
        <v>72</v>
      </c>
      <c r="F71" s="45" t="s">
        <v>5</v>
      </c>
      <c r="G71" s="30">
        <f t="shared" si="13"/>
        <v>1000</v>
      </c>
      <c r="H71" s="30">
        <f>SUM(H72:H75)</f>
        <v>1000</v>
      </c>
      <c r="I71" s="30">
        <v>0</v>
      </c>
      <c r="J71" s="30">
        <v>0</v>
      </c>
      <c r="K71" s="30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74"/>
      <c r="C72" s="78"/>
      <c r="D72" s="87"/>
      <c r="E72" s="76"/>
      <c r="F72" s="46" t="s">
        <v>1</v>
      </c>
      <c r="G72" s="30">
        <f t="shared" si="13"/>
        <v>950</v>
      </c>
      <c r="H72" s="31">
        <v>950</v>
      </c>
      <c r="I72" s="31">
        <v>0</v>
      </c>
      <c r="J72" s="31">
        <v>0</v>
      </c>
      <c r="K72" s="31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74"/>
      <c r="C73" s="78"/>
      <c r="D73" s="87"/>
      <c r="E73" s="76"/>
      <c r="F73" s="46" t="s">
        <v>2</v>
      </c>
      <c r="G73" s="30">
        <f>SUM(H73:K73)</f>
        <v>50</v>
      </c>
      <c r="H73" s="31">
        <v>50</v>
      </c>
      <c r="I73" s="31">
        <v>0</v>
      </c>
      <c r="J73" s="31">
        <v>0</v>
      </c>
      <c r="K73" s="31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74"/>
      <c r="C74" s="78"/>
      <c r="D74" s="87"/>
      <c r="E74" s="76"/>
      <c r="F74" s="46" t="s">
        <v>3</v>
      </c>
      <c r="G74" s="30">
        <f t="shared" si="13"/>
        <v>0</v>
      </c>
      <c r="H74" s="31">
        <v>0</v>
      </c>
      <c r="I74" s="31">
        <v>0</v>
      </c>
      <c r="J74" s="31">
        <v>0</v>
      </c>
      <c r="K74" s="31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74"/>
      <c r="C75" s="78"/>
      <c r="D75" s="87"/>
      <c r="E75" s="76"/>
      <c r="F75" s="46" t="s">
        <v>4</v>
      </c>
      <c r="G75" s="30">
        <f t="shared" si="13"/>
        <v>0</v>
      </c>
      <c r="H75" s="31">
        <v>0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74" t="s">
        <v>63</v>
      </c>
      <c r="C76" s="88" t="s">
        <v>71</v>
      </c>
      <c r="D76" s="75" t="s">
        <v>31</v>
      </c>
      <c r="E76" s="76"/>
      <c r="F76" s="45" t="s">
        <v>5</v>
      </c>
      <c r="G76" s="30">
        <f t="shared" ref="G76:G85" si="17">SUM(H76:K76)</f>
        <v>400</v>
      </c>
      <c r="H76" s="31">
        <f>SUM(H77:H80)</f>
        <v>400</v>
      </c>
      <c r="I76" s="31">
        <f>SUM(I77:I80)</f>
        <v>0</v>
      </c>
      <c r="J76" s="31">
        <f>SUM(J77:J80)</f>
        <v>0</v>
      </c>
      <c r="K76" s="31">
        <f>SUM(K77:K80)</f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74"/>
      <c r="C77" s="78"/>
      <c r="D77" s="75"/>
      <c r="E77" s="76"/>
      <c r="F77" s="45" t="s">
        <v>67</v>
      </c>
      <c r="G77" s="30">
        <f t="shared" si="17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74"/>
      <c r="C78" s="78"/>
      <c r="D78" s="75"/>
      <c r="E78" s="76"/>
      <c r="F78" s="45" t="s">
        <v>65</v>
      </c>
      <c r="G78" s="30">
        <f t="shared" si="17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74"/>
      <c r="C79" s="78"/>
      <c r="D79" s="75"/>
      <c r="E79" s="76"/>
      <c r="F79" s="45" t="s">
        <v>68</v>
      </c>
      <c r="G79" s="30">
        <f t="shared" si="17"/>
        <v>400</v>
      </c>
      <c r="H79" s="31">
        <v>400</v>
      </c>
      <c r="I79" s="31">
        <v>0</v>
      </c>
      <c r="J79" s="31">
        <v>0</v>
      </c>
      <c r="K79" s="31"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74"/>
      <c r="C80" s="78"/>
      <c r="D80" s="75"/>
      <c r="E80" s="76"/>
      <c r="F80" s="45" t="s">
        <v>66</v>
      </c>
      <c r="G80" s="30">
        <f t="shared" si="17"/>
        <v>0</v>
      </c>
      <c r="H80" s="31">
        <v>0</v>
      </c>
      <c r="I80" s="31">
        <v>0</v>
      </c>
      <c r="J80" s="31">
        <v>0</v>
      </c>
      <c r="K80" s="31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77" t="s">
        <v>69</v>
      </c>
      <c r="C81" s="78" t="s">
        <v>70</v>
      </c>
      <c r="D81" s="77">
        <v>2022</v>
      </c>
      <c r="E81" s="76" t="s">
        <v>28</v>
      </c>
      <c r="F81" s="45" t="s">
        <v>5</v>
      </c>
      <c r="G81" s="30">
        <f t="shared" si="17"/>
        <v>400</v>
      </c>
      <c r="H81" s="31">
        <f>SUM(H82:H85)</f>
        <v>400</v>
      </c>
      <c r="I81" s="31">
        <f>SUM(I82:I85)</f>
        <v>0</v>
      </c>
      <c r="J81" s="31">
        <f>SUM(I82:I85)</f>
        <v>0</v>
      </c>
      <c r="K81" s="31">
        <f>SUM(K82:K85)</f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77"/>
      <c r="C82" s="78"/>
      <c r="D82" s="77"/>
      <c r="E82" s="76"/>
      <c r="F82" s="46" t="s">
        <v>64</v>
      </c>
      <c r="G82" s="30">
        <f t="shared" si="17"/>
        <v>0</v>
      </c>
      <c r="H82" s="31">
        <v>0</v>
      </c>
      <c r="I82" s="31">
        <v>0</v>
      </c>
      <c r="J82" s="31">
        <v>0</v>
      </c>
      <c r="K82" s="31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77"/>
      <c r="C83" s="78"/>
      <c r="D83" s="77"/>
      <c r="E83" s="76"/>
      <c r="F83" s="46" t="s">
        <v>65</v>
      </c>
      <c r="G83" s="30">
        <f t="shared" si="17"/>
        <v>0</v>
      </c>
      <c r="H83" s="31">
        <v>0</v>
      </c>
      <c r="I83" s="31">
        <v>0</v>
      </c>
      <c r="J83" s="31">
        <v>0</v>
      </c>
      <c r="K83" s="31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77"/>
      <c r="C84" s="78"/>
      <c r="D84" s="77"/>
      <c r="E84" s="76"/>
      <c r="F84" s="46" t="s">
        <v>68</v>
      </c>
      <c r="G84" s="30">
        <f t="shared" si="17"/>
        <v>400</v>
      </c>
      <c r="H84" s="31">
        <v>400</v>
      </c>
      <c r="I84" s="31">
        <v>0</v>
      </c>
      <c r="J84" s="31">
        <v>0</v>
      </c>
      <c r="K84" s="31"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77"/>
      <c r="C85" s="78"/>
      <c r="D85" s="77"/>
      <c r="E85" s="76"/>
      <c r="F85" s="46" t="s">
        <v>66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72"/>
      <c r="C86" s="86" t="s">
        <v>6</v>
      </c>
      <c r="D86" s="76"/>
      <c r="E86" s="76"/>
      <c r="F86" s="104" t="s">
        <v>0</v>
      </c>
      <c r="G86" s="97" t="s">
        <v>11</v>
      </c>
      <c r="H86" s="97" t="s">
        <v>25</v>
      </c>
      <c r="I86" s="97"/>
      <c r="J86" s="97"/>
      <c r="K86" s="97"/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72"/>
      <c r="C87" s="87"/>
      <c r="D87" s="87"/>
      <c r="E87" s="76"/>
      <c r="F87" s="104"/>
      <c r="G87" s="97"/>
      <c r="H87" s="54" t="s">
        <v>31</v>
      </c>
      <c r="I87" s="54" t="s">
        <v>38</v>
      </c>
      <c r="J87" s="54" t="s">
        <v>39</v>
      </c>
      <c r="K87" s="54" t="s">
        <v>57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72"/>
      <c r="C88" s="87"/>
      <c r="D88" s="87"/>
      <c r="E88" s="76"/>
      <c r="F88" s="73" t="s">
        <v>24</v>
      </c>
      <c r="G88" s="54">
        <f>SUM(H88:K88)</f>
        <v>634900.36705</v>
      </c>
      <c r="H88" s="54">
        <f t="shared" ref="H88:I88" si="18">SUM(H89:H92)</f>
        <v>475510.90805000003</v>
      </c>
      <c r="I88" s="54">
        <f t="shared" si="18"/>
        <v>137605.087</v>
      </c>
      <c r="J88" s="54">
        <f>SUM(J89:J92)</f>
        <v>21784.371999999999</v>
      </c>
      <c r="K88" s="54">
        <f>SUM(K92,K91)</f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72"/>
      <c r="C89" s="87"/>
      <c r="D89" s="87"/>
      <c r="E89" s="76"/>
      <c r="F89" s="73" t="s">
        <v>1</v>
      </c>
      <c r="G89" s="54">
        <f>SUM(H89:K89)</f>
        <v>536500</v>
      </c>
      <c r="H89" s="54">
        <f>SUM(H17,H32,H42,H67)</f>
        <v>425895</v>
      </c>
      <c r="I89" s="54">
        <f>SUM(I17,I32,I47,I67)</f>
        <v>110605</v>
      </c>
      <c r="J89" s="54">
        <v>0</v>
      </c>
      <c r="K89" s="54">
        <f>SUM(K17,K32,K42,K67)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72"/>
      <c r="C90" s="87"/>
      <c r="D90" s="87"/>
      <c r="E90" s="76"/>
      <c r="F90" s="73" t="s">
        <v>2</v>
      </c>
      <c r="G90" s="54">
        <f>SUM(H90:K90)</f>
        <v>33015.661520000001</v>
      </c>
      <c r="H90" s="54">
        <f>SUM(H18,H33,H43,H68)</f>
        <v>27307.091520000002</v>
      </c>
      <c r="I90" s="54">
        <f>SUM(I18,I33,I43,I68)</f>
        <v>5708.57</v>
      </c>
      <c r="J90" s="54">
        <v>0</v>
      </c>
      <c r="K90" s="54">
        <f>SUM(K18,K33,K43,K68)</f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72"/>
      <c r="C91" s="87"/>
      <c r="D91" s="87"/>
      <c r="E91" s="76"/>
      <c r="F91" s="73" t="s">
        <v>3</v>
      </c>
      <c r="G91" s="54">
        <f>SUM(H91:K91)</f>
        <v>65384.705530000007</v>
      </c>
      <c r="H91" s="54">
        <f>SUM(H19+H34+H44+H69+H84)</f>
        <v>22308.81653</v>
      </c>
      <c r="I91" s="54">
        <f>SUM(I19,I34,I44,I69)</f>
        <v>21291.517</v>
      </c>
      <c r="J91" s="54">
        <f>SUM(J19+J34+J44+J69+J79)</f>
        <v>21784.371999999999</v>
      </c>
      <c r="K91" s="54">
        <f>SUM(K19,K34,K44,K69)</f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28.5" customHeight="1" x14ac:dyDescent="0.3">
      <c r="A92" s="20"/>
      <c r="B92" s="72"/>
      <c r="C92" s="87"/>
      <c r="D92" s="87"/>
      <c r="E92" s="76"/>
      <c r="F92" s="73" t="s">
        <v>4</v>
      </c>
      <c r="G92" s="54">
        <f>SUM(H92:K92)</f>
        <v>0</v>
      </c>
      <c r="H92" s="54">
        <f>SUM(H20,H35,H45,H70)</f>
        <v>0</v>
      </c>
      <c r="I92" s="54">
        <v>0</v>
      </c>
      <c r="J92" s="54">
        <v>0</v>
      </c>
      <c r="K92" s="54">
        <f>SUM(K20,K35,K45,K70)</f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54.75" hidden="1" customHeight="1" x14ac:dyDescent="0.3">
      <c r="A93" s="20"/>
      <c r="B93" s="60"/>
      <c r="C93" s="25"/>
      <c r="D93" s="11"/>
      <c r="E93" s="11"/>
      <c r="F93" s="37"/>
      <c r="G93" s="21"/>
      <c r="H93" s="21"/>
      <c r="I93" s="11"/>
      <c r="J93" s="11"/>
      <c r="K93" s="14"/>
    </row>
    <row r="94" spans="1:19" s="5" customFormat="1" ht="51.75" hidden="1" customHeight="1" x14ac:dyDescent="0.3">
      <c r="A94" s="20"/>
      <c r="B94" s="60"/>
      <c r="C94" s="25"/>
      <c r="D94" s="11"/>
      <c r="E94" s="11"/>
      <c r="F94" s="37"/>
      <c r="G94" s="21"/>
      <c r="H94" s="21"/>
      <c r="I94" s="11"/>
      <c r="J94" s="11"/>
      <c r="K94" s="14"/>
    </row>
    <row r="95" spans="1:19" s="5" customFormat="1" ht="127.5" customHeight="1" x14ac:dyDescent="0.4">
      <c r="A95" s="20"/>
      <c r="B95" s="95" t="s">
        <v>35</v>
      </c>
      <c r="C95" s="96"/>
      <c r="D95" s="96"/>
      <c r="E95" s="96"/>
      <c r="F95" s="96"/>
      <c r="G95" s="96"/>
      <c r="H95" s="41"/>
      <c r="I95" s="41"/>
      <c r="J95" s="61" t="s">
        <v>40</v>
      </c>
      <c r="K95" s="41"/>
    </row>
    <row r="96" spans="1:19" s="5" customFormat="1" ht="31.5" customHeight="1" x14ac:dyDescent="0.3">
      <c r="A96" s="20"/>
      <c r="B96" s="26"/>
      <c r="C96" s="24"/>
      <c r="D96" s="12"/>
      <c r="E96" s="12"/>
      <c r="F96" s="38"/>
      <c r="G96" s="21"/>
      <c r="H96" s="21"/>
      <c r="I96" s="11"/>
      <c r="J96" s="11"/>
      <c r="K96" s="14"/>
    </row>
    <row r="97" spans="1:11" s="5" customFormat="1" ht="31.5" customHeight="1" x14ac:dyDescent="0.3">
      <c r="A97" s="20"/>
      <c r="B97" s="26"/>
      <c r="C97" s="24"/>
      <c r="D97" s="12"/>
      <c r="E97" s="12"/>
      <c r="F97" s="38"/>
      <c r="G97" s="21"/>
      <c r="H97" s="21"/>
      <c r="I97" s="11"/>
      <c r="J97" s="11"/>
      <c r="K97" s="14"/>
    </row>
    <row r="98" spans="1:11" s="5" customFormat="1" ht="31.5" customHeight="1" x14ac:dyDescent="0.3">
      <c r="A98" s="20"/>
      <c r="B98" s="26"/>
      <c r="C98" s="24"/>
      <c r="D98" s="12"/>
      <c r="E98" s="12"/>
      <c r="F98" s="38"/>
      <c r="G98" s="21"/>
      <c r="H98" s="21"/>
      <c r="I98" s="11"/>
      <c r="J98" s="11"/>
      <c r="K98" s="14"/>
    </row>
    <row r="99" spans="1:11" s="5" customFormat="1" ht="54.75" customHeight="1" x14ac:dyDescent="0.3">
      <c r="A99" s="20"/>
      <c r="B99" s="26"/>
      <c r="C99" s="24"/>
      <c r="D99" s="12"/>
      <c r="E99" s="12"/>
      <c r="F99" s="38"/>
      <c r="G99" s="21"/>
      <c r="H99" s="21"/>
      <c r="I99" s="11"/>
      <c r="J99" s="11"/>
      <c r="K99" s="14"/>
    </row>
    <row r="100" spans="1:11" s="5" customFormat="1" ht="115.5" customHeight="1" x14ac:dyDescent="0.3">
      <c r="A100" s="20"/>
      <c r="B100" s="26"/>
      <c r="C100" s="24"/>
      <c r="D100" s="12"/>
      <c r="E100" s="12"/>
      <c r="F100" s="38"/>
      <c r="G100" s="21"/>
      <c r="H100" s="21"/>
      <c r="I100" s="11"/>
      <c r="J100" s="11"/>
      <c r="K100" s="14"/>
    </row>
    <row r="101" spans="1:11" s="5" customFormat="1" ht="31.5" customHeight="1" x14ac:dyDescent="0.3">
      <c r="A101" s="20"/>
      <c r="B101" s="26"/>
      <c r="C101" s="24"/>
      <c r="D101" s="12"/>
      <c r="E101" s="12"/>
      <c r="F101" s="38"/>
      <c r="G101" s="21"/>
      <c r="H101" s="21"/>
      <c r="I101" s="11"/>
      <c r="J101" s="11"/>
      <c r="K101" s="14"/>
    </row>
    <row r="102" spans="1:11" s="5" customFormat="1" ht="31.5" customHeight="1" x14ac:dyDescent="0.3">
      <c r="A102" s="20"/>
      <c r="B102" s="26"/>
      <c r="C102" s="24"/>
      <c r="D102" s="12"/>
      <c r="E102" s="12"/>
      <c r="F102" s="38"/>
      <c r="G102" s="21"/>
      <c r="H102" s="21"/>
      <c r="I102" s="11"/>
      <c r="J102" s="11"/>
      <c r="K102" s="14"/>
    </row>
    <row r="103" spans="1:11" s="5" customFormat="1" ht="31.5" customHeight="1" x14ac:dyDescent="0.3">
      <c r="A103" s="20"/>
      <c r="B103" s="26"/>
      <c r="C103" s="24"/>
      <c r="D103" s="12"/>
      <c r="E103" s="12"/>
      <c r="F103" s="38"/>
      <c r="G103" s="21"/>
      <c r="H103" s="21"/>
      <c r="I103" s="11"/>
      <c r="J103" s="11"/>
      <c r="K103" s="14"/>
    </row>
    <row r="104" spans="1:11" s="5" customFormat="1" ht="31.5" customHeight="1" x14ac:dyDescent="0.3">
      <c r="A104" s="20"/>
      <c r="B104" s="26"/>
      <c r="C104" s="24"/>
      <c r="D104" s="12"/>
      <c r="E104" s="12"/>
      <c r="F104" s="38"/>
      <c r="G104" s="21"/>
      <c r="H104" s="21"/>
      <c r="I104" s="11"/>
      <c r="J104" s="11"/>
      <c r="K104" s="14"/>
    </row>
    <row r="105" spans="1:11" s="5" customFormat="1" ht="31.5" customHeight="1" x14ac:dyDescent="0.3">
      <c r="A105" s="20"/>
      <c r="B105" s="26"/>
      <c r="C105" s="24"/>
      <c r="D105" s="12"/>
      <c r="E105" s="12"/>
      <c r="F105" s="38"/>
      <c r="G105" s="21"/>
      <c r="H105" s="21"/>
      <c r="I105" s="11"/>
      <c r="J105" s="11"/>
      <c r="K105" s="14"/>
    </row>
    <row r="106" spans="1:11" s="5" customFormat="1" ht="31.5" customHeight="1" x14ac:dyDescent="0.3">
      <c r="A106" s="20"/>
      <c r="B106" s="26"/>
      <c r="C106" s="24"/>
      <c r="D106" s="12"/>
      <c r="E106" s="12"/>
      <c r="F106" s="38"/>
      <c r="G106" s="21"/>
      <c r="H106" s="21"/>
      <c r="I106" s="11"/>
      <c r="J106" s="11"/>
      <c r="K106" s="14"/>
    </row>
    <row r="107" spans="1:11" s="5" customFormat="1" ht="31.5" customHeight="1" x14ac:dyDescent="0.3">
      <c r="A107" s="20"/>
      <c r="B107" s="26"/>
      <c r="C107" s="24"/>
      <c r="D107" s="12"/>
      <c r="E107" s="12"/>
      <c r="F107" s="38"/>
      <c r="G107" s="21"/>
      <c r="H107" s="21"/>
      <c r="I107" s="11"/>
      <c r="J107" s="11"/>
      <c r="K107" s="14"/>
    </row>
    <row r="108" spans="1:11" s="5" customFormat="1" ht="31.5" customHeight="1" x14ac:dyDescent="0.3">
      <c r="A108" s="20"/>
      <c r="B108" s="26"/>
      <c r="C108" s="24"/>
      <c r="D108" s="12"/>
      <c r="E108" s="12"/>
      <c r="F108" s="38"/>
      <c r="G108" s="21"/>
      <c r="H108" s="21"/>
      <c r="I108" s="11"/>
      <c r="J108" s="11"/>
      <c r="K108" s="14"/>
    </row>
    <row r="109" spans="1:11" s="5" customFormat="1" ht="31.5" customHeight="1" x14ac:dyDescent="0.3">
      <c r="A109" s="20"/>
      <c r="B109" s="26"/>
      <c r="C109" s="24"/>
      <c r="D109" s="12"/>
      <c r="E109" s="12"/>
      <c r="F109" s="38"/>
      <c r="G109" s="21"/>
      <c r="H109" s="21"/>
      <c r="I109" s="11"/>
      <c r="J109" s="11"/>
      <c r="K109" s="14"/>
    </row>
    <row r="110" spans="1:11" s="5" customFormat="1" ht="31.5" customHeight="1" x14ac:dyDescent="0.3">
      <c r="A110" s="20"/>
      <c r="B110" s="26"/>
      <c r="C110" s="24"/>
      <c r="D110" s="12"/>
      <c r="E110" s="12"/>
      <c r="F110" s="38"/>
      <c r="G110" s="21"/>
      <c r="H110" s="21"/>
      <c r="I110" s="11"/>
      <c r="J110" s="11"/>
      <c r="K110" s="14"/>
    </row>
    <row r="111" spans="1:11" s="5" customFormat="1" ht="31.5" customHeight="1" x14ac:dyDescent="0.3">
      <c r="A111" s="20"/>
      <c r="B111" s="26"/>
      <c r="C111" s="24"/>
      <c r="D111" s="12"/>
      <c r="E111" s="12"/>
      <c r="F111" s="38"/>
      <c r="G111" s="21"/>
      <c r="H111" s="21"/>
      <c r="I111" s="11"/>
      <c r="J111" s="11"/>
      <c r="K111" s="14"/>
    </row>
    <row r="112" spans="1:11" s="5" customFormat="1" ht="31.5" customHeight="1" x14ac:dyDescent="0.3">
      <c r="A112" s="20"/>
      <c r="B112" s="26"/>
      <c r="C112" s="24"/>
      <c r="D112" s="12"/>
      <c r="E112" s="12"/>
      <c r="F112" s="38"/>
      <c r="G112" s="21"/>
      <c r="H112" s="21"/>
      <c r="I112" s="11"/>
      <c r="J112" s="11"/>
      <c r="K112" s="14"/>
    </row>
    <row r="113" spans="1:11" s="5" customFormat="1" ht="31.5" customHeight="1" x14ac:dyDescent="0.3">
      <c r="A113" s="20"/>
      <c r="B113" s="26"/>
      <c r="C113" s="24"/>
      <c r="D113" s="12"/>
      <c r="E113" s="12"/>
      <c r="F113" s="38"/>
      <c r="G113" s="21"/>
      <c r="H113" s="21"/>
      <c r="I113" s="11"/>
      <c r="J113" s="11"/>
      <c r="K113" s="14"/>
    </row>
    <row r="114" spans="1:11" s="5" customFormat="1" ht="31.5" customHeight="1" x14ac:dyDescent="0.3">
      <c r="A114" s="20"/>
      <c r="B114" s="26"/>
      <c r="C114" s="24"/>
      <c r="D114" s="12"/>
      <c r="E114" s="12"/>
      <c r="F114" s="38"/>
      <c r="G114" s="21"/>
      <c r="H114" s="21"/>
      <c r="I114" s="11"/>
      <c r="J114" s="11"/>
      <c r="K114" s="14"/>
    </row>
    <row r="115" spans="1:11" s="5" customFormat="1" ht="31.5" customHeight="1" x14ac:dyDescent="0.3">
      <c r="A115" s="20"/>
      <c r="B115" s="26"/>
      <c r="C115" s="24"/>
      <c r="D115" s="12"/>
      <c r="E115" s="12"/>
      <c r="F115" s="38"/>
      <c r="G115" s="21"/>
      <c r="H115" s="21"/>
      <c r="I115" s="11"/>
      <c r="J115" s="11"/>
      <c r="K115" s="14"/>
    </row>
    <row r="116" spans="1:11" s="5" customFormat="1" ht="31.5" customHeight="1" x14ac:dyDescent="0.3">
      <c r="A116" s="20"/>
      <c r="B116" s="26"/>
      <c r="C116" s="24"/>
      <c r="D116" s="12"/>
      <c r="E116" s="12"/>
      <c r="F116" s="38"/>
      <c r="G116" s="21"/>
      <c r="H116" s="21"/>
      <c r="I116" s="11"/>
      <c r="J116" s="11"/>
      <c r="K116" s="14"/>
    </row>
    <row r="117" spans="1:11" s="5" customFormat="1" ht="31.5" customHeight="1" x14ac:dyDescent="0.3">
      <c r="A117" s="20"/>
      <c r="B117" s="26"/>
      <c r="C117" s="24"/>
      <c r="D117" s="12"/>
      <c r="E117" s="12"/>
      <c r="F117" s="38"/>
      <c r="G117" s="21"/>
      <c r="H117" s="21"/>
      <c r="I117" s="11"/>
      <c r="J117" s="11"/>
      <c r="K117" s="14"/>
    </row>
    <row r="118" spans="1:11" s="5" customFormat="1" ht="31.5" customHeight="1" x14ac:dyDescent="0.3">
      <c r="A118" s="20"/>
      <c r="B118" s="26"/>
      <c r="C118" s="24"/>
      <c r="D118" s="12"/>
      <c r="E118" s="12"/>
      <c r="F118" s="38"/>
      <c r="G118" s="21"/>
      <c r="H118" s="21"/>
      <c r="I118" s="11"/>
      <c r="J118" s="11"/>
      <c r="K118" s="14"/>
    </row>
    <row r="119" spans="1:11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1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1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21"/>
      <c r="I121" s="11"/>
      <c r="J121" s="11"/>
      <c r="K121" s="14"/>
    </row>
    <row r="122" spans="1:11" s="5" customFormat="1" ht="31.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1" s="5" customFormat="1" ht="31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1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1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1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1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1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6" customFormat="1" ht="47.1" customHeight="1" x14ac:dyDescent="0.3">
      <c r="A176" s="23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6" customFormat="1" ht="47.1" customHeight="1" x14ac:dyDescent="0.3">
      <c r="A177" s="23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6" customFormat="1" ht="47.1" customHeight="1" x14ac:dyDescent="0.3">
      <c r="A178" s="23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6" customFormat="1" ht="47.1" customHeight="1" x14ac:dyDescent="0.3">
      <c r="A179" s="23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6" customFormat="1" ht="47.1" customHeight="1" x14ac:dyDescent="0.3">
      <c r="A180" s="23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6" customFormat="1" ht="31.5" customHeight="1" x14ac:dyDescent="0.3">
      <c r="A181" s="23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6" customFormat="1" ht="31.5" customHeight="1" x14ac:dyDescent="0.3">
      <c r="A182" s="23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6" customFormat="1" ht="31.5" customHeight="1" x14ac:dyDescent="0.3">
      <c r="A183" s="23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6" customFormat="1" ht="31.5" customHeight="1" x14ac:dyDescent="0.3">
      <c r="A184" s="23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6" customFormat="1" ht="148.5" customHeight="1" x14ac:dyDescent="0.3">
      <c r="A185" s="23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6" customFormat="1" ht="42" customHeight="1" x14ac:dyDescent="0.3">
      <c r="A186" s="23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6" customFormat="1" ht="42" customHeight="1" x14ac:dyDescent="0.3">
      <c r="A187" s="23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6" customFormat="1" ht="42" customHeight="1" x14ac:dyDescent="0.3">
      <c r="A188" s="23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6" customFormat="1" ht="42" customHeight="1" x14ac:dyDescent="0.3">
      <c r="A189" s="23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6" customFormat="1" ht="42" customHeight="1" x14ac:dyDescent="0.3">
      <c r="A190" s="23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6" customFormat="1" ht="42" customHeight="1" x14ac:dyDescent="0.3">
      <c r="A191" s="23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6" customFormat="1" ht="42" customHeight="1" x14ac:dyDescent="0.3">
      <c r="A192" s="23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6" customFormat="1" ht="42" customHeight="1" x14ac:dyDescent="0.3">
      <c r="A193" s="23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6" customFormat="1" ht="42" customHeight="1" x14ac:dyDescent="0.3">
      <c r="A194" s="23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6" customFormat="1" ht="42" customHeight="1" x14ac:dyDescent="0.3">
      <c r="A195" s="23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6" customFormat="1" ht="42" customHeight="1" x14ac:dyDescent="0.3">
      <c r="A196" s="23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6" customFormat="1" ht="42" customHeight="1" x14ac:dyDescent="0.3">
      <c r="A197" s="23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6" customFormat="1" ht="42" customHeight="1" x14ac:dyDescent="0.3">
      <c r="A198" s="23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2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2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5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7" customFormat="1" ht="45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7" customFormat="1" ht="45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7" customFormat="1" ht="4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7" customFormat="1" ht="69.7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31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31.5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31.5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31.5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31.5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31.5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31.5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31.5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31.5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31.5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31.5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31.5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31.5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31.5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31.5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31.5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31.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6" customFormat="1" ht="31.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6" customFormat="1" ht="31.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6" customFormat="1" ht="31.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6" customFormat="1" ht="31.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50.2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31.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23" customFormat="1" ht="31.5" customHeight="1" x14ac:dyDescent="0.3"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23" customFormat="1" ht="31.5" customHeight="1" x14ac:dyDescent="0.3"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23" customFormat="1" ht="31.5" customHeight="1" x14ac:dyDescent="0.3"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23" customFormat="1" ht="31.5" customHeight="1" x14ac:dyDescent="0.3"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23" customFormat="1" ht="31.5" customHeight="1" x14ac:dyDescent="0.3"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6" customFormat="1" ht="31.5" customHeight="1" x14ac:dyDescent="0.3">
      <c r="A384" s="23"/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6" customFormat="1" ht="31.5" customHeight="1" x14ac:dyDescent="0.3">
      <c r="A385" s="23"/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6" customFormat="1" ht="31.5" customHeight="1" x14ac:dyDescent="0.3">
      <c r="A386" s="23"/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6" customFormat="1" ht="31.5" customHeight="1" x14ac:dyDescent="0.3">
      <c r="A387" s="23"/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6" customFormat="1" ht="31.5" customHeight="1" x14ac:dyDescent="0.3">
      <c r="A388" s="23"/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23" customFormat="1" ht="31.5" customHeight="1" x14ac:dyDescent="0.3"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23" customFormat="1" ht="31.5" customHeight="1" x14ac:dyDescent="0.3"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23" customFormat="1" ht="31.5" customHeight="1" x14ac:dyDescent="0.3"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23" customFormat="1" ht="31.5" customHeight="1" x14ac:dyDescent="0.3"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23" customFormat="1" ht="31.5" customHeight="1" x14ac:dyDescent="0.3"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7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7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7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7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7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7" customFormat="1" ht="31.5" customHeight="1" x14ac:dyDescent="0.3">
      <c r="A406" s="47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7" customFormat="1" ht="31.5" customHeight="1" x14ac:dyDescent="0.3">
      <c r="A407" s="27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7" customFormat="1" ht="31.5" customHeight="1" x14ac:dyDescent="0.3">
      <c r="A408" s="27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7" customFormat="1" ht="31.5" customHeight="1" x14ac:dyDescent="0.3">
      <c r="A409" s="27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7" customFormat="1" ht="31.5" customHeight="1" x14ac:dyDescent="0.3">
      <c r="A410" s="27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6" customFormat="1" ht="31.5" customHeight="1" x14ac:dyDescent="0.3">
      <c r="A419" s="23"/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6" customFormat="1" ht="31.5" customHeight="1" x14ac:dyDescent="0.3">
      <c r="A420" s="23"/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6" customFormat="1" ht="31.5" customHeight="1" x14ac:dyDescent="0.3">
      <c r="A421" s="23"/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6" customFormat="1" ht="31.5" customHeight="1" x14ac:dyDescent="0.3">
      <c r="A422" s="23"/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6" customFormat="1" ht="31.5" customHeight="1" x14ac:dyDescent="0.3">
      <c r="A423" s="23"/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6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6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6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6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6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6" customFormat="1" ht="31.5" customHeight="1" x14ac:dyDescent="0.3">
      <c r="A429" s="23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6" customFormat="1" ht="31.5" customHeight="1" x14ac:dyDescent="0.3">
      <c r="A430" s="23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3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3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3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7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7" customFormat="1" ht="72.7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8" customFormat="1" ht="31.5" customHeight="1" x14ac:dyDescent="0.3">
      <c r="A451" s="19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8" customFormat="1" ht="31.5" customHeight="1" x14ac:dyDescent="0.3">
      <c r="A452" s="19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8" customFormat="1" ht="31.5" customHeight="1" x14ac:dyDescent="0.3">
      <c r="A453" s="19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8" customFormat="1" ht="31.5" customHeight="1" x14ac:dyDescent="0.3">
      <c r="A454" s="19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8" customFormat="1" ht="41.25" customHeight="1" x14ac:dyDescent="0.3">
      <c r="A455" s="19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19" customFormat="1" ht="31.5" customHeight="1" x14ac:dyDescent="0.3"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19" customFormat="1" ht="31.5" customHeight="1" x14ac:dyDescent="0.3"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19" customFormat="1" ht="31.5" customHeight="1" x14ac:dyDescent="0.3"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19" customFormat="1" ht="31.5" customHeight="1" x14ac:dyDescent="0.3"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19" customFormat="1" ht="61.5" customHeight="1" x14ac:dyDescent="0.3"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35" customFormat="1" ht="31.5" customHeight="1" x14ac:dyDescent="0.3">
      <c r="A461" s="34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35" customFormat="1" ht="31.5" customHeight="1" x14ac:dyDescent="0.3">
      <c r="A462" s="34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35" customFormat="1" ht="31.5" customHeight="1" x14ac:dyDescent="0.3">
      <c r="A463" s="34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35" customFormat="1" ht="31.5" customHeight="1" x14ac:dyDescent="0.3">
      <c r="A464" s="34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9" s="35" customFormat="1" ht="31.5" customHeight="1" x14ac:dyDescent="0.3">
      <c r="A465" s="34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9" s="9" customFormat="1" ht="31.5" customHeight="1" x14ac:dyDescent="0.3">
      <c r="A466" s="19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9" s="9" customFormat="1" ht="31.5" customHeight="1" x14ac:dyDescent="0.3">
      <c r="A467" s="19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9" s="9" customFormat="1" ht="31.5" customHeight="1" x14ac:dyDescent="0.3">
      <c r="A468" s="19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9" s="9" customFormat="1" ht="31.5" customHeight="1" x14ac:dyDescent="0.3">
      <c r="A469" s="19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9" s="9" customFormat="1" ht="31.5" customHeight="1" x14ac:dyDescent="0.3">
      <c r="A470" s="19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9" ht="24.95" customHeight="1" x14ac:dyDescent="0.3">
      <c r="L471" s="1"/>
      <c r="M471" s="1"/>
      <c r="N471" s="1"/>
      <c r="O471" s="1"/>
      <c r="P471" s="1"/>
      <c r="Q471" s="1"/>
      <c r="R471" s="1"/>
      <c r="S471" s="1"/>
    </row>
    <row r="472" spans="1:19" ht="24.95" customHeight="1" x14ac:dyDescent="0.3">
      <c r="L472" s="1"/>
      <c r="M472" s="1"/>
      <c r="N472" s="1"/>
      <c r="O472" s="1"/>
      <c r="P472" s="1"/>
      <c r="Q472" s="1"/>
      <c r="R472" s="1"/>
      <c r="S472" s="1"/>
    </row>
    <row r="473" spans="1:19" ht="24.95" customHeight="1" x14ac:dyDescent="0.3">
      <c r="L473" s="1"/>
      <c r="M473" s="1"/>
      <c r="N473" s="1"/>
      <c r="O473" s="1"/>
      <c r="P473" s="1"/>
      <c r="Q473" s="1"/>
      <c r="R473" s="1"/>
      <c r="S473" s="1"/>
    </row>
    <row r="474" spans="1:19" ht="24.75" customHeight="1" x14ac:dyDescent="0.3">
      <c r="L474" s="1"/>
      <c r="M474" s="1"/>
      <c r="N474" s="1"/>
      <c r="O474" s="1"/>
      <c r="P474" s="1"/>
      <c r="Q474" s="1"/>
      <c r="R474" s="1"/>
      <c r="S474" s="1"/>
    </row>
    <row r="475" spans="1:19" ht="24.75" customHeight="1" x14ac:dyDescent="0.3">
      <c r="L475" s="1"/>
      <c r="M475" s="1"/>
      <c r="N475" s="1"/>
      <c r="O475" s="1"/>
      <c r="P475" s="1"/>
      <c r="Q475" s="1"/>
      <c r="R475" s="1"/>
      <c r="S475" s="1"/>
    </row>
    <row r="476" spans="1:19" s="10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9" s="10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9" s="10" customFormat="1" ht="31.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9" s="10" customFormat="1" ht="31.5" customHeight="1" x14ac:dyDescent="0.3">
      <c r="A479" s="19"/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9" s="10" customFormat="1" ht="68.25" customHeight="1" x14ac:dyDescent="0.3">
      <c r="A480" s="19"/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8" customFormat="1" ht="31.5" hidden="1" customHeight="1" x14ac:dyDescent="0.3">
      <c r="A481" s="19"/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8" customFormat="1" ht="31.5" hidden="1" customHeight="1" x14ac:dyDescent="0.3">
      <c r="A482" s="19"/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8" customFormat="1" ht="31.5" customHeight="1" x14ac:dyDescent="0.3">
      <c r="A483" s="19"/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8" customFormat="1" ht="31.5" customHeight="1" x14ac:dyDescent="0.3">
      <c r="A484" s="19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8" customFormat="1" ht="103.5" customHeight="1" x14ac:dyDescent="0.3">
      <c r="A485" s="19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8" customFormat="1" ht="6.75" customHeight="1" x14ac:dyDescent="0.3">
      <c r="A486" s="19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8" customFormat="1" ht="31.5" hidden="1" customHeight="1" x14ac:dyDescent="0.3">
      <c r="A487" s="19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8" customFormat="1" ht="31.5" hidden="1" customHeight="1" x14ac:dyDescent="0.3">
      <c r="A488" s="19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8" customFormat="1" ht="31.5" hidden="1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8" customFormat="1" ht="31.5" hidden="1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hidden="1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hidden="1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hidden="1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s="9" customFormat="1" ht="31.5" hidden="1" customHeight="1" x14ac:dyDescent="0.3">
      <c r="A494" s="19"/>
      <c r="B494" s="26"/>
      <c r="C494" s="24"/>
      <c r="D494" s="12"/>
      <c r="E494" s="12"/>
      <c r="F494" s="38"/>
      <c r="G494" s="21"/>
      <c r="H494" s="21"/>
      <c r="I494" s="11"/>
      <c r="J494" s="11"/>
      <c r="K494" s="14"/>
    </row>
    <row r="495" spans="1:19" s="9" customFormat="1" ht="31.5" hidden="1" customHeight="1" x14ac:dyDescent="0.3">
      <c r="A495" s="19"/>
      <c r="B495" s="26"/>
      <c r="C495" s="24"/>
      <c r="D495" s="12"/>
      <c r="E495" s="12"/>
      <c r="F495" s="38"/>
      <c r="G495" s="21"/>
      <c r="H495" s="21"/>
      <c r="I495" s="11"/>
      <c r="J495" s="11"/>
      <c r="K495" s="14"/>
    </row>
    <row r="496" spans="1:19" ht="31.5" hidden="1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2:19" ht="31.5" hidden="1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2:19" ht="31.5" hidden="1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2:19" ht="31.5" hidden="1" customHeight="1" x14ac:dyDescent="0.3">
      <c r="L499" s="1"/>
      <c r="M499" s="1"/>
      <c r="N499" s="1"/>
      <c r="O499" s="1"/>
      <c r="P499" s="1"/>
      <c r="Q499" s="1"/>
      <c r="R499" s="1"/>
      <c r="S499" s="1"/>
    </row>
    <row r="500" spans="12:19" ht="27" hidden="1" customHeight="1" x14ac:dyDescent="0.3">
      <c r="L500" s="1"/>
      <c r="M500" s="1"/>
      <c r="N500" s="1"/>
      <c r="O500" s="1"/>
      <c r="P500" s="1"/>
      <c r="Q500" s="1"/>
      <c r="R500" s="1"/>
      <c r="S500" s="1"/>
    </row>
    <row r="501" spans="12:19" ht="31.5" hidden="1" customHeight="1" x14ac:dyDescent="0.3">
      <c r="L501" s="1"/>
      <c r="M501" s="1"/>
      <c r="N501" s="1"/>
      <c r="O501" s="1"/>
      <c r="P501" s="1"/>
      <c r="Q501" s="1"/>
      <c r="R501" s="1"/>
      <c r="S501" s="1"/>
    </row>
    <row r="502" spans="12:19" ht="31.5" hidden="1" customHeight="1" x14ac:dyDescent="0.3">
      <c r="L502" s="1"/>
      <c r="M502" s="1"/>
      <c r="N502" s="1"/>
      <c r="O502" s="1"/>
      <c r="P502" s="1"/>
      <c r="Q502" s="1"/>
      <c r="R502" s="1"/>
      <c r="S502" s="1"/>
    </row>
    <row r="503" spans="12:19" ht="24" hidden="1" customHeight="1" x14ac:dyDescent="0.3">
      <c r="L503" s="1"/>
      <c r="M503" s="1"/>
      <c r="N503" s="1"/>
      <c r="O503" s="1"/>
      <c r="P503" s="1"/>
      <c r="Q503" s="1"/>
      <c r="R503" s="1"/>
      <c r="S503" s="1"/>
    </row>
    <row r="504" spans="12:19" ht="31.5" hidden="1" customHeight="1" x14ac:dyDescent="0.3">
      <c r="L504" s="1"/>
      <c r="M504" s="1"/>
      <c r="N504" s="1"/>
      <c r="O504" s="1"/>
      <c r="P504" s="1"/>
      <c r="Q504" s="1"/>
      <c r="R504" s="1"/>
      <c r="S504" s="1"/>
    </row>
    <row r="505" spans="12:19" ht="31.5" hidden="1" customHeight="1" x14ac:dyDescent="0.3">
      <c r="L505" s="1"/>
      <c r="M505" s="1"/>
      <c r="N505" s="1"/>
      <c r="O505" s="1"/>
      <c r="P505" s="1"/>
      <c r="Q505" s="1"/>
      <c r="R505" s="1"/>
      <c r="S505" s="1"/>
    </row>
    <row r="506" spans="12:19" ht="31.5" hidden="1" customHeight="1" x14ac:dyDescent="0.3">
      <c r="L506" s="1"/>
      <c r="M506" s="1"/>
      <c r="N506" s="1"/>
      <c r="O506" s="1"/>
      <c r="P506" s="1"/>
      <c r="Q506" s="1"/>
      <c r="R506" s="1"/>
      <c r="S506" s="1"/>
    </row>
    <row r="507" spans="12:19" ht="31.5" hidden="1" customHeight="1" x14ac:dyDescent="0.3">
      <c r="L507" s="1"/>
      <c r="M507" s="1"/>
      <c r="N507" s="1"/>
      <c r="O507" s="1"/>
      <c r="P507" s="1"/>
      <c r="Q507" s="1"/>
      <c r="R507" s="1"/>
      <c r="S507" s="1"/>
    </row>
    <row r="508" spans="12:19" ht="31.5" hidden="1" customHeight="1" x14ac:dyDescent="0.3">
      <c r="L508" s="1"/>
      <c r="M508" s="1"/>
      <c r="N508" s="1"/>
      <c r="O508" s="1"/>
      <c r="P508" s="1"/>
      <c r="Q508" s="1"/>
      <c r="R508" s="1"/>
      <c r="S508" s="1"/>
    </row>
    <row r="509" spans="12:19" ht="31.5" customHeight="1" x14ac:dyDescent="0.3">
      <c r="L509" s="1"/>
      <c r="M509" s="1"/>
      <c r="N509" s="1"/>
      <c r="O509" s="1"/>
      <c r="P509" s="1"/>
      <c r="Q509" s="1"/>
      <c r="R509" s="1"/>
      <c r="S509" s="1"/>
    </row>
    <row r="510" spans="12:19" ht="31.5" customHeight="1" x14ac:dyDescent="0.3">
      <c r="L510" s="1"/>
      <c r="M510" s="1"/>
      <c r="N510" s="1"/>
      <c r="O510" s="1"/>
      <c r="P510" s="1"/>
      <c r="Q510" s="1"/>
      <c r="R510" s="1"/>
      <c r="S510" s="1"/>
    </row>
    <row r="511" spans="12:19" ht="31.5" customHeight="1" x14ac:dyDescent="0.3">
      <c r="L511" s="1"/>
      <c r="M511" s="1"/>
      <c r="N511" s="1"/>
      <c r="O511" s="1"/>
      <c r="P511" s="1"/>
      <c r="Q511" s="1"/>
      <c r="R511" s="1"/>
      <c r="S511" s="1"/>
    </row>
    <row r="512" spans="12:19" ht="31.5" customHeight="1" x14ac:dyDescent="0.3">
      <c r="L512" s="1"/>
      <c r="M512" s="1"/>
      <c r="N512" s="1"/>
      <c r="O512" s="1"/>
      <c r="P512" s="1"/>
      <c r="Q512" s="1"/>
      <c r="R512" s="1"/>
      <c r="S512" s="1"/>
    </row>
    <row r="513" spans="1:19" ht="31.5" customHeight="1" x14ac:dyDescent="0.3">
      <c r="L513" s="1"/>
      <c r="M513" s="1"/>
      <c r="N513" s="1"/>
      <c r="O513" s="1"/>
      <c r="P513" s="1"/>
      <c r="Q513" s="1"/>
      <c r="R513" s="1"/>
      <c r="S513" s="1"/>
    </row>
    <row r="514" spans="1:19" ht="31.5" customHeight="1" x14ac:dyDescent="0.3">
      <c r="L514" s="1"/>
      <c r="M514" s="1"/>
      <c r="N514" s="1"/>
      <c r="O514" s="1"/>
      <c r="P514" s="1"/>
      <c r="Q514" s="1"/>
      <c r="R514" s="1"/>
      <c r="S514" s="1"/>
    </row>
    <row r="515" spans="1:19" ht="31.5" customHeight="1" x14ac:dyDescent="0.3">
      <c r="L515" s="1"/>
      <c r="M515" s="1"/>
      <c r="N515" s="1"/>
      <c r="O515" s="1"/>
      <c r="P515" s="1"/>
      <c r="Q515" s="1"/>
      <c r="R515" s="1"/>
      <c r="S515" s="1"/>
    </row>
    <row r="516" spans="1:19" s="9" customFormat="1" ht="31.5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  <c r="Q517" s="9" t="s">
        <v>37</v>
      </c>
    </row>
    <row r="518" spans="1:19" s="9" customFormat="1" ht="31.5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s="9" customFormat="1" ht="31.5" customHeight="1" x14ac:dyDescent="0.3">
      <c r="A519" s="19"/>
      <c r="B519" s="26"/>
      <c r="C519" s="24"/>
      <c r="D519" s="12"/>
      <c r="E519" s="12"/>
      <c r="F519" s="38"/>
      <c r="G519" s="21"/>
      <c r="H519" s="21"/>
      <c r="I519" s="11"/>
      <c r="J519" s="11"/>
      <c r="K519" s="14"/>
    </row>
    <row r="520" spans="1:19" s="9" customFormat="1" ht="31.5" customHeight="1" x14ac:dyDescent="0.3">
      <c r="A520" s="19"/>
      <c r="B520" s="26"/>
      <c r="C520" s="24"/>
      <c r="D520" s="12"/>
      <c r="E520" s="12"/>
      <c r="F520" s="38"/>
      <c r="G520" s="21"/>
      <c r="H520" s="21"/>
      <c r="I520" s="11"/>
      <c r="J520" s="11"/>
      <c r="K520" s="14"/>
    </row>
    <row r="521" spans="1:19" ht="31.5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31.5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s="19" customFormat="1" ht="31.5" customHeight="1" x14ac:dyDescent="0.3">
      <c r="B526" s="26"/>
      <c r="C526" s="24"/>
      <c r="D526" s="12"/>
      <c r="E526" s="12"/>
      <c r="F526" s="38"/>
      <c r="G526" s="21"/>
      <c r="H526" s="21"/>
      <c r="I526" s="11"/>
      <c r="J526" s="11"/>
      <c r="K526" s="14"/>
    </row>
    <row r="527" spans="1:19" s="19" customFormat="1" ht="31.5" customHeight="1" x14ac:dyDescent="0.3">
      <c r="B527" s="26"/>
      <c r="C527" s="24"/>
      <c r="D527" s="12"/>
      <c r="E527" s="12"/>
      <c r="F527" s="38"/>
      <c r="G527" s="21"/>
      <c r="H527" s="21"/>
      <c r="I527" s="11"/>
      <c r="J527" s="11"/>
      <c r="K527" s="14"/>
    </row>
    <row r="528" spans="1:19" s="19" customFormat="1" ht="31.5" customHeight="1" x14ac:dyDescent="0.3">
      <c r="B528" s="26"/>
      <c r="C528" s="24"/>
      <c r="D528" s="12"/>
      <c r="E528" s="12"/>
      <c r="F528" s="38"/>
      <c r="G528" s="21"/>
      <c r="H528" s="21"/>
      <c r="I528" s="11"/>
      <c r="J528" s="11"/>
      <c r="K528" s="14"/>
    </row>
    <row r="529" spans="1:19" s="19" customFormat="1" ht="31.5" customHeight="1" x14ac:dyDescent="0.3">
      <c r="B529" s="26"/>
      <c r="C529" s="24"/>
      <c r="D529" s="12"/>
      <c r="E529" s="12"/>
      <c r="F529" s="38"/>
      <c r="G529" s="21"/>
      <c r="H529" s="21"/>
      <c r="I529" s="11"/>
      <c r="J529" s="11"/>
      <c r="K529" s="14"/>
    </row>
    <row r="530" spans="1:19" s="19" customFormat="1" ht="31.5" customHeight="1" x14ac:dyDescent="0.3">
      <c r="B530" s="26"/>
      <c r="C530" s="24"/>
      <c r="D530" s="12"/>
      <c r="E530" s="12"/>
      <c r="F530" s="38"/>
      <c r="G530" s="21"/>
      <c r="H530" s="21"/>
      <c r="I530" s="11"/>
      <c r="J530" s="11"/>
      <c r="K530" s="14"/>
    </row>
    <row r="531" spans="1:19" s="19" customFormat="1" ht="31.5" customHeight="1" x14ac:dyDescent="0.3">
      <c r="B531" s="26"/>
      <c r="C531" s="24"/>
      <c r="D531" s="12"/>
      <c r="E531" s="12"/>
      <c r="F531" s="38"/>
      <c r="G531" s="21"/>
      <c r="H531" s="21"/>
      <c r="I531" s="11"/>
      <c r="J531" s="11"/>
      <c r="K531" s="14"/>
    </row>
    <row r="532" spans="1:19" s="19" customFormat="1" ht="31.5" customHeight="1" x14ac:dyDescent="0.3">
      <c r="B532" s="26"/>
      <c r="C532" s="24"/>
      <c r="D532" s="12"/>
      <c r="E532" s="12"/>
      <c r="F532" s="38"/>
      <c r="G532" s="21"/>
      <c r="H532" s="21"/>
      <c r="I532" s="11"/>
      <c r="J532" s="11"/>
      <c r="K532" s="14"/>
    </row>
    <row r="533" spans="1:19" s="19" customFormat="1" ht="31.5" customHeight="1" x14ac:dyDescent="0.3">
      <c r="B533" s="26"/>
      <c r="C533" s="24"/>
      <c r="D533" s="12"/>
      <c r="E533" s="12"/>
      <c r="F533" s="38"/>
      <c r="G533" s="21"/>
      <c r="H533" s="21"/>
      <c r="I533" s="11"/>
      <c r="J533" s="11"/>
      <c r="K533" s="14"/>
    </row>
    <row r="534" spans="1:19" s="19" customFormat="1" ht="31.5" customHeight="1" x14ac:dyDescent="0.3">
      <c r="B534" s="26"/>
      <c r="C534" s="24"/>
      <c r="D534" s="12"/>
      <c r="E534" s="12"/>
      <c r="F534" s="38"/>
      <c r="G534" s="21"/>
      <c r="H534" s="21"/>
      <c r="I534" s="11"/>
      <c r="J534" s="11"/>
      <c r="K534" s="14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ht="31.5" customHeight="1" x14ac:dyDescent="0.3">
      <c r="L539" s="1"/>
      <c r="M539" s="1"/>
      <c r="N539" s="1"/>
      <c r="O539" s="1"/>
      <c r="P539" s="1"/>
      <c r="Q539" s="1"/>
      <c r="R539" s="1"/>
      <c r="S539" s="1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</row>
    <row r="541" spans="1:19" ht="31.5" customHeight="1" x14ac:dyDescent="0.3">
      <c r="L541" s="1"/>
      <c r="M541" s="1"/>
      <c r="N541" s="1"/>
      <c r="O541" s="1"/>
      <c r="P541" s="1"/>
      <c r="Q541" s="1"/>
      <c r="R541" s="1"/>
      <c r="S541" s="1"/>
    </row>
    <row r="542" spans="1:19" ht="31.5" customHeight="1" x14ac:dyDescent="0.3">
      <c r="L542" s="1"/>
      <c r="M542" s="1"/>
      <c r="N542" s="1"/>
      <c r="O542" s="1"/>
      <c r="P542" s="1"/>
      <c r="Q542" s="1"/>
      <c r="R542" s="1"/>
      <c r="S542" s="1"/>
    </row>
    <row r="543" spans="1:19" x14ac:dyDescent="0.3">
      <c r="L543" s="1"/>
      <c r="M543" s="1"/>
      <c r="N543" s="1"/>
      <c r="O543" s="1"/>
      <c r="P543" s="1"/>
      <c r="Q543" s="1"/>
      <c r="R543" s="1"/>
      <c r="S543" s="1"/>
    </row>
    <row r="544" spans="1:19" ht="21.7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12:19" ht="41.2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12:19" ht="24.9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12:19" ht="24.9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12:19" ht="24.9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12:19" ht="24.9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12:19" ht="49.5" customHeight="1" x14ac:dyDescent="0.3">
      <c r="L550" s="1"/>
      <c r="M550" s="1"/>
      <c r="N550" s="1"/>
      <c r="O550" s="1"/>
      <c r="P550" s="1"/>
      <c r="Q550" s="1"/>
      <c r="R550" s="1"/>
      <c r="S550" s="1"/>
    </row>
    <row r="551" spans="12:19" ht="24.95" customHeight="1" x14ac:dyDescent="0.3">
      <c r="L551" s="1"/>
      <c r="M551" s="1"/>
      <c r="N551" s="1"/>
      <c r="O551" s="1"/>
      <c r="P551" s="1"/>
      <c r="Q551" s="1"/>
      <c r="R551" s="1"/>
      <c r="S551" s="1"/>
    </row>
    <row r="552" spans="12:19" ht="24.95" customHeight="1" x14ac:dyDescent="0.3">
      <c r="L552" s="1"/>
      <c r="M552" s="1"/>
      <c r="N552" s="1"/>
      <c r="O552" s="1"/>
      <c r="P552" s="1"/>
      <c r="Q552" s="1"/>
      <c r="R552" s="1"/>
      <c r="S552" s="1"/>
    </row>
    <row r="553" spans="12:19" ht="24.95" customHeight="1" x14ac:dyDescent="0.3">
      <c r="L553" s="1"/>
      <c r="M553" s="1"/>
      <c r="N553" s="1"/>
      <c r="O553" s="1"/>
      <c r="P553" s="1"/>
      <c r="Q553" s="1"/>
      <c r="R553" s="1"/>
      <c r="S553" s="1"/>
    </row>
    <row r="554" spans="12:19" ht="24.95" customHeight="1" x14ac:dyDescent="0.3">
      <c r="L554" s="1"/>
      <c r="M554" s="1"/>
      <c r="N554" s="1"/>
      <c r="O554" s="1"/>
      <c r="P554" s="1"/>
      <c r="Q554" s="1"/>
      <c r="R554" s="1"/>
      <c r="S554" s="1"/>
    </row>
    <row r="555" spans="12:19" ht="51.75" customHeight="1" x14ac:dyDescent="0.3">
      <c r="L555" s="1"/>
      <c r="M555" s="1"/>
      <c r="N555" s="1"/>
      <c r="O555" s="1"/>
      <c r="P555" s="1"/>
      <c r="Q555" s="1"/>
      <c r="R555" s="1"/>
      <c r="S555" s="1"/>
    </row>
    <row r="556" spans="12:19" ht="24.95" customHeight="1" x14ac:dyDescent="0.3">
      <c r="L556" s="1"/>
      <c r="M556" s="1"/>
      <c r="N556" s="1"/>
      <c r="O556" s="1"/>
      <c r="P556" s="1"/>
      <c r="Q556" s="1"/>
      <c r="R556" s="1"/>
      <c r="S556" s="1"/>
    </row>
    <row r="557" spans="12:19" ht="24.95" customHeight="1" x14ac:dyDescent="0.3">
      <c r="L557" s="1"/>
      <c r="M557" s="1"/>
      <c r="N557" s="1"/>
      <c r="O557" s="1"/>
      <c r="P557" s="1"/>
      <c r="Q557" s="1"/>
      <c r="R557" s="1"/>
      <c r="S557" s="1"/>
    </row>
    <row r="558" spans="12:19" ht="24.9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12:19" ht="24.9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12:19" ht="51.7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2:19" ht="24.9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2:19" ht="24.9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2:19" ht="24.95" customHeight="1" x14ac:dyDescent="0.3">
      <c r="L563" s="1"/>
      <c r="M563" s="1"/>
      <c r="N563" s="1"/>
      <c r="O563" s="1"/>
      <c r="P563" s="1"/>
      <c r="Q563" s="1"/>
      <c r="R563" s="1"/>
      <c r="S563" s="1"/>
    </row>
    <row r="564" spans="12:19" ht="24.9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2:19" ht="75.7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2:19" ht="24.95" customHeight="1" x14ac:dyDescent="0.3">
      <c r="L566" s="1"/>
      <c r="M566" s="1"/>
      <c r="N566" s="1"/>
      <c r="O566" s="1"/>
      <c r="P566" s="1"/>
      <c r="Q566" s="1"/>
      <c r="R566" s="1"/>
      <c r="S566" s="1"/>
    </row>
    <row r="567" spans="12:19" ht="24.9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2:19" ht="24.9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2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2:19" ht="96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2:19" x14ac:dyDescent="0.3">
      <c r="L571" s="1"/>
      <c r="M571" s="1"/>
      <c r="N571" s="1"/>
      <c r="O571" s="1"/>
      <c r="P571" s="1"/>
      <c r="Q571" s="1"/>
      <c r="R571" s="1"/>
      <c r="S571" s="1"/>
    </row>
    <row r="572" spans="12:19" x14ac:dyDescent="0.3">
      <c r="L572" s="1"/>
      <c r="M572" s="1"/>
      <c r="N572" s="1"/>
      <c r="O572" s="1"/>
      <c r="P572" s="1"/>
      <c r="Q572" s="1"/>
      <c r="R572" s="1"/>
      <c r="S572" s="1"/>
    </row>
    <row r="573" spans="12:19" x14ac:dyDescent="0.3">
      <c r="L573" s="1"/>
      <c r="M573" s="1"/>
      <c r="N573" s="1"/>
      <c r="O573" s="1"/>
      <c r="P573" s="1"/>
      <c r="Q573" s="1"/>
      <c r="R573" s="1"/>
      <c r="S573" s="1"/>
    </row>
    <row r="574" spans="12:19" x14ac:dyDescent="0.3">
      <c r="L574" s="1"/>
      <c r="M574" s="1"/>
      <c r="N574" s="1"/>
      <c r="O574" s="1"/>
      <c r="P574" s="1"/>
      <c r="Q574" s="1"/>
      <c r="R574" s="1"/>
      <c r="S574" s="1"/>
    </row>
    <row r="575" spans="12:19" ht="49.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2:19" x14ac:dyDescent="0.3">
      <c r="L576" s="1"/>
      <c r="M576" s="1"/>
      <c r="N576" s="1"/>
      <c r="O576" s="1"/>
      <c r="P576" s="1"/>
      <c r="Q576" s="1"/>
      <c r="R576" s="1"/>
      <c r="S576" s="1"/>
    </row>
    <row r="577" spans="12:19" x14ac:dyDescent="0.3">
      <c r="L577" s="1"/>
      <c r="M577" s="1"/>
      <c r="N577" s="1"/>
      <c r="O577" s="1"/>
      <c r="P577" s="1"/>
      <c r="Q577" s="1"/>
      <c r="R577" s="1"/>
      <c r="S577" s="1"/>
    </row>
    <row r="578" spans="12:19" x14ac:dyDescent="0.3">
      <c r="L578" s="1"/>
      <c r="M578" s="1"/>
      <c r="N578" s="1"/>
      <c r="O578" s="1"/>
      <c r="P578" s="1"/>
      <c r="Q578" s="1"/>
      <c r="R578" s="1"/>
      <c r="S578" s="1"/>
    </row>
    <row r="579" spans="12:19" x14ac:dyDescent="0.3">
      <c r="L579" s="1"/>
      <c r="M579" s="1"/>
      <c r="N579" s="1"/>
      <c r="O579" s="1"/>
      <c r="P579" s="1"/>
      <c r="Q579" s="1"/>
      <c r="R579" s="1"/>
      <c r="S579" s="1"/>
    </row>
    <row r="580" spans="12:19" ht="63.7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x14ac:dyDescent="0.3">
      <c r="L581" s="1"/>
      <c r="M581" s="1"/>
      <c r="N581" s="1"/>
      <c r="O581" s="1"/>
      <c r="P581" s="1"/>
      <c r="Q581" s="1"/>
      <c r="R581" s="1"/>
      <c r="S581" s="1"/>
    </row>
    <row r="582" spans="12:19" x14ac:dyDescent="0.3">
      <c r="L582" s="1"/>
      <c r="M582" s="1"/>
      <c r="N582" s="1"/>
      <c r="O582" s="1"/>
      <c r="P582" s="1"/>
      <c r="Q582" s="1"/>
      <c r="R582" s="1"/>
      <c r="S582" s="1"/>
    </row>
    <row r="583" spans="12:19" x14ac:dyDescent="0.3">
      <c r="L583" s="1"/>
      <c r="M583" s="1"/>
      <c r="N583" s="1"/>
      <c r="O583" s="1"/>
      <c r="P583" s="1"/>
      <c r="Q583" s="1"/>
      <c r="R583" s="1"/>
      <c r="S583" s="1"/>
    </row>
    <row r="584" spans="12:19" ht="30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51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x14ac:dyDescent="0.3">
      <c r="L586" s="1"/>
      <c r="M586" s="1"/>
      <c r="N586" s="1"/>
      <c r="O586" s="1"/>
      <c r="P586" s="1"/>
      <c r="Q586" s="1"/>
      <c r="R586" s="1"/>
      <c r="S586" s="1"/>
    </row>
    <row r="587" spans="12:19" x14ac:dyDescent="0.3">
      <c r="L587" s="1"/>
      <c r="M587" s="1"/>
      <c r="N587" s="1"/>
      <c r="O587" s="1"/>
      <c r="P587" s="1"/>
      <c r="Q587" s="1"/>
      <c r="R587" s="1"/>
      <c r="S587" s="1"/>
    </row>
    <row r="588" spans="12:19" x14ac:dyDescent="0.3">
      <c r="L588" s="1"/>
      <c r="M588" s="1"/>
      <c r="N588" s="1"/>
      <c r="O588" s="1"/>
      <c r="P588" s="1"/>
      <c r="Q588" s="1"/>
      <c r="R588" s="1"/>
      <c r="S588" s="1"/>
    </row>
    <row r="589" spans="12:19" x14ac:dyDescent="0.3">
      <c r="L589" s="1"/>
      <c r="M589" s="1"/>
      <c r="N589" s="1"/>
      <c r="O589" s="1"/>
      <c r="P589" s="1"/>
      <c r="Q589" s="1"/>
      <c r="R589" s="1"/>
      <c r="S589" s="1"/>
    </row>
    <row r="590" spans="12:19" ht="7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24.95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ht="24.95" customHeight="1" x14ac:dyDescent="0.3">
      <c r="L594" s="1"/>
      <c r="M594" s="1"/>
      <c r="N594" s="1"/>
      <c r="O594" s="1"/>
      <c r="P594" s="1"/>
      <c r="Q594" s="1"/>
      <c r="R594" s="1"/>
      <c r="S594" s="1"/>
    </row>
    <row r="595" spans="12:19" ht="55.5" customHeight="1" thickBot="1" x14ac:dyDescent="0.35">
      <c r="L595" s="1"/>
      <c r="M595" s="1"/>
      <c r="N595" s="1"/>
      <c r="O595" s="1"/>
      <c r="P595" s="1"/>
      <c r="Q595" s="1"/>
      <c r="R595" s="1"/>
      <c r="S595" s="1"/>
    </row>
    <row r="596" spans="12:19" ht="20.25" customHeight="1" thickBot="1" x14ac:dyDescent="0.35">
      <c r="L596" s="57"/>
      <c r="M596" s="57"/>
      <c r="N596" s="57"/>
      <c r="O596" s="57"/>
      <c r="P596" s="57"/>
      <c r="Q596" s="57"/>
      <c r="R596" s="57"/>
      <c r="S596" s="58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x14ac:dyDescent="0.3">
      <c r="O603" s="52"/>
    </row>
    <row r="604" spans="12:19" x14ac:dyDescent="0.3">
      <c r="N604" s="29"/>
      <c r="O604" s="52"/>
    </row>
    <row r="605" spans="12:19" ht="30" x14ac:dyDescent="0.4">
      <c r="L605" s="43"/>
      <c r="M605" s="42"/>
      <c r="N605" s="42"/>
      <c r="O605" s="41" t="s">
        <v>40</v>
      </c>
      <c r="P605" s="44"/>
      <c r="Q605" s="55"/>
      <c r="R605" s="44"/>
      <c r="S605" s="44"/>
    </row>
    <row r="606" spans="12:19" x14ac:dyDescent="0.3">
      <c r="O606" s="52"/>
      <c r="Q606" s="56"/>
    </row>
    <row r="607" spans="12:19" x14ac:dyDescent="0.3">
      <c r="O607" s="52"/>
      <c r="Q607" s="56"/>
    </row>
    <row r="608" spans="12:19" x14ac:dyDescent="0.3">
      <c r="O608" s="52"/>
      <c r="Q608" s="56"/>
    </row>
  </sheetData>
  <mergeCells count="74">
    <mergeCell ref="G86:G87"/>
    <mergeCell ref="E46:E50"/>
    <mergeCell ref="D56:D60"/>
    <mergeCell ref="D61:D65"/>
    <mergeCell ref="E51:E55"/>
    <mergeCell ref="D51:D55"/>
    <mergeCell ref="F86:F87"/>
    <mergeCell ref="E61:E65"/>
    <mergeCell ref="E56:E60"/>
    <mergeCell ref="B95:G95"/>
    <mergeCell ref="H86:K86"/>
    <mergeCell ref="H12:S12"/>
    <mergeCell ref="D36:D40"/>
    <mergeCell ref="C36:C40"/>
    <mergeCell ref="B12:B14"/>
    <mergeCell ref="C12:C14"/>
    <mergeCell ref="E12:E14"/>
    <mergeCell ref="D12:D14"/>
    <mergeCell ref="B16:B20"/>
    <mergeCell ref="B21:B25"/>
    <mergeCell ref="B61:B65"/>
    <mergeCell ref="B66:B70"/>
    <mergeCell ref="B71:B75"/>
    <mergeCell ref="B26:B30"/>
    <mergeCell ref="B31:B35"/>
    <mergeCell ref="B56:B60"/>
    <mergeCell ref="B36:B40"/>
    <mergeCell ref="B41:B45"/>
    <mergeCell ref="B46:B50"/>
    <mergeCell ref="C21:C25"/>
    <mergeCell ref="B51:B55"/>
    <mergeCell ref="D31:D35"/>
    <mergeCell ref="C41:C45"/>
    <mergeCell ref="C66:C70"/>
    <mergeCell ref="D66:D70"/>
    <mergeCell ref="E66:E70"/>
    <mergeCell ref="D41:D45"/>
    <mergeCell ref="E31:E35"/>
    <mergeCell ref="C61:C65"/>
    <mergeCell ref="C46:C50"/>
    <mergeCell ref="C51:C55"/>
    <mergeCell ref="C56:C60"/>
    <mergeCell ref="D46:D50"/>
    <mergeCell ref="C31:C35"/>
    <mergeCell ref="E41:E45"/>
    <mergeCell ref="E36:E40"/>
    <mergeCell ref="C86:C92"/>
    <mergeCell ref="D86:D92"/>
    <mergeCell ref="E86:E92"/>
    <mergeCell ref="C71:C75"/>
    <mergeCell ref="D71:D75"/>
    <mergeCell ref="E71:E75"/>
    <mergeCell ref="C76:C80"/>
    <mergeCell ref="C8:O10"/>
    <mergeCell ref="H13:H14"/>
    <mergeCell ref="F12:F14"/>
    <mergeCell ref="E26:E30"/>
    <mergeCell ref="D26:D30"/>
    <mergeCell ref="E16:E20"/>
    <mergeCell ref="D21:D25"/>
    <mergeCell ref="E21:E25"/>
    <mergeCell ref="C26:C30"/>
    <mergeCell ref="D16:D20"/>
    <mergeCell ref="C16:C20"/>
    <mergeCell ref="K13:K14"/>
    <mergeCell ref="I13:I14"/>
    <mergeCell ref="G12:G14"/>
    <mergeCell ref="B76:B80"/>
    <mergeCell ref="D76:D80"/>
    <mergeCell ref="E76:E80"/>
    <mergeCell ref="E81:E85"/>
    <mergeCell ref="D81:D85"/>
    <mergeCell ref="B81:B85"/>
    <mergeCell ref="C81:C85"/>
  </mergeCells>
  <pageMargins left="0.39370078740157483" right="0.39370078740157483" top="0.39370078740157483" bottom="0.39370078740157483" header="0" footer="0"/>
  <pageSetup paperSize="9" scale="42" fitToHeight="0" orientation="landscape" r:id="rId1"/>
  <rowBreaks count="3" manualBreakCount="3">
    <brk id="40" min="1" max="9" man="1"/>
    <brk id="80" min="1" max="10" man="1"/>
    <brk id="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2022-05-13T06:07:26Z</cp:lastPrinted>
  <dcterms:created xsi:type="dcterms:W3CDTF">2016-02-05T07:01:02Z</dcterms:created>
  <dcterms:modified xsi:type="dcterms:W3CDTF">2022-05-13T06:41:23Z</dcterms:modified>
</cp:coreProperties>
</file>